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EINDB" sheetId="1" r:id="rId1"/>
    <sheet name="EINDN" sheetId="2" r:id="rId2"/>
  </sheets>
  <definedNames/>
  <calcPr fullCalcOnLoad="1"/>
</workbook>
</file>

<file path=xl/sharedStrings.xml><?xml version="1.0" encoding="utf-8"?>
<sst xmlns="http://schemas.openxmlformats.org/spreadsheetml/2006/main" count="309" uniqueCount="78">
  <si>
    <t>NAAM</t>
  </si>
  <si>
    <t>CLUB</t>
  </si>
  <si>
    <t>CAT</t>
  </si>
  <si>
    <t>BOOG</t>
  </si>
  <si>
    <t>GEM</t>
  </si>
  <si>
    <t>V</t>
  </si>
  <si>
    <t>C</t>
  </si>
  <si>
    <t>GG</t>
  </si>
  <si>
    <t>DEW</t>
  </si>
  <si>
    <t>R</t>
  </si>
  <si>
    <t>M</t>
  </si>
  <si>
    <t>J12</t>
  </si>
  <si>
    <t>H</t>
  </si>
  <si>
    <t>D</t>
  </si>
  <si>
    <t>GG1</t>
  </si>
  <si>
    <t>EV</t>
  </si>
  <si>
    <t>DRZ</t>
  </si>
  <si>
    <t>EHV</t>
  </si>
  <si>
    <t>FCM</t>
  </si>
  <si>
    <t>DEH</t>
  </si>
  <si>
    <t>GG2</t>
  </si>
  <si>
    <t>KME</t>
  </si>
  <si>
    <t>NSH</t>
  </si>
  <si>
    <t>NSS</t>
  </si>
  <si>
    <t>SSR</t>
  </si>
  <si>
    <t>SWZ</t>
  </si>
  <si>
    <t>VHV</t>
  </si>
  <si>
    <t>Torfs Jozef</t>
  </si>
  <si>
    <t>Van Deun Marie-Claire</t>
  </si>
  <si>
    <t>De Vos Gerda</t>
  </si>
  <si>
    <t>Somers Liam</t>
  </si>
  <si>
    <t>Wens Walter</t>
  </si>
  <si>
    <t>Dorekens Chelsea</t>
  </si>
  <si>
    <t>Dorekens Johnny</t>
  </si>
  <si>
    <t>Saenen Paul</t>
  </si>
  <si>
    <t>Theys Wim</t>
  </si>
  <si>
    <t>Belmans Daniel</t>
  </si>
  <si>
    <t>Thille Patricia</t>
  </si>
  <si>
    <t>Verschoren Bruno</t>
  </si>
  <si>
    <t>Kennes Germain</t>
  </si>
  <si>
    <t>Lemmens Theofiel</t>
  </si>
  <si>
    <t>Boeckx Sonja</t>
  </si>
  <si>
    <t>Turner Keith</t>
  </si>
  <si>
    <t>Bockx Nik</t>
  </si>
  <si>
    <t>Damen Karel</t>
  </si>
  <si>
    <t>Scheyltjens Jef</t>
  </si>
  <si>
    <t>Van Berlo Guido</t>
  </si>
  <si>
    <t>Van Delm Chris</t>
  </si>
  <si>
    <t>Vannes Roger</t>
  </si>
  <si>
    <t>Wuyts Dirk</t>
  </si>
  <si>
    <t>Dirven Lorre</t>
  </si>
  <si>
    <t>Hens Patrick</t>
  </si>
  <si>
    <t>Lauwereys Maarten</t>
  </si>
  <si>
    <t>Van Den Brande Peter</t>
  </si>
  <si>
    <t>Van Uytsel Vadim</t>
  </si>
  <si>
    <t>Verstappen Herman</t>
  </si>
  <si>
    <t>Verstappen Joeri</t>
  </si>
  <si>
    <t>Vervloet Jeroen</t>
  </si>
  <si>
    <t>Vervloet Maria</t>
  </si>
  <si>
    <t>Boeckx Ludo</t>
  </si>
  <si>
    <t>Dankers Marc</t>
  </si>
  <si>
    <t>Goossens Patrick</t>
  </si>
  <si>
    <t>Kerckhofs Mario</t>
  </si>
  <si>
    <t>Paulussen Roger</t>
  </si>
  <si>
    <t>Wouters Eddy</t>
  </si>
  <si>
    <t>Wouters Veronique</t>
  </si>
  <si>
    <t>PL</t>
  </si>
  <si>
    <t>VRIJE REEKS : SCHUTTERS DIE GESTART ZIJN ZONDER GEMIDDELDE</t>
  </si>
  <si>
    <t>Hensbergen Dean</t>
  </si>
  <si>
    <t>Hensbergen Jürgen</t>
  </si>
  <si>
    <t>Hensbergen Rikkie</t>
  </si>
  <si>
    <t>TOTAAL</t>
  </si>
  <si>
    <t>A.W.</t>
  </si>
  <si>
    <t>Om in aanmerking te komen voor het eindklassement moet men 3 van de 4 wedstrijden meedoen.</t>
  </si>
  <si>
    <t>ALLE RECURVEN</t>
  </si>
  <si>
    <t>ALLE COMPOUNDS</t>
  </si>
  <si>
    <t>3 BESTE</t>
  </si>
  <si>
    <t>EURO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</si>
</sst>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Courier New"/>
      <family val="3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ySplit="3" topLeftCell="BM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1" customWidth="1"/>
    <col min="2" max="2" width="21.7109375" style="2" customWidth="1"/>
    <col min="3" max="3" width="5.7109375" style="1" customWidth="1"/>
    <col min="4" max="5" width="5.7109375" style="3" customWidth="1"/>
    <col min="6" max="9" width="5.7109375" style="1" customWidth="1"/>
    <col min="10" max="10" width="7.7109375" style="1" customWidth="1"/>
    <col min="11" max="11" width="5.7109375" style="1" customWidth="1"/>
    <col min="12" max="12" width="7.7109375" style="1" customWidth="1"/>
    <col min="13" max="13" width="5.7109375" style="4" customWidth="1"/>
    <col min="14" max="16384" width="9.140625" style="1" customWidth="1"/>
  </cols>
  <sheetData>
    <row r="1" ht="12.75">
      <c r="A1" s="1" t="s">
        <v>73</v>
      </c>
    </row>
    <row r="3" spans="1:13" ht="12.75">
      <c r="A3" s="11" t="s">
        <v>66</v>
      </c>
      <c r="B3" s="12" t="s">
        <v>0</v>
      </c>
      <c r="C3" s="11" t="s">
        <v>1</v>
      </c>
      <c r="D3" s="11" t="s">
        <v>2</v>
      </c>
      <c r="E3" s="11" t="s">
        <v>3</v>
      </c>
      <c r="F3" s="11" t="s">
        <v>21</v>
      </c>
      <c r="G3" s="11" t="s">
        <v>23</v>
      </c>
      <c r="H3" s="11" t="s">
        <v>24</v>
      </c>
      <c r="I3" s="11" t="s">
        <v>26</v>
      </c>
      <c r="J3" s="11" t="s">
        <v>71</v>
      </c>
      <c r="K3" s="11" t="s">
        <v>72</v>
      </c>
      <c r="L3" s="11" t="s">
        <v>76</v>
      </c>
      <c r="M3" s="13" t="s">
        <v>77</v>
      </c>
    </row>
    <row r="4" spans="1:13" ht="12.75">
      <c r="A4" s="3">
        <v>1</v>
      </c>
      <c r="B4" s="5" t="s">
        <v>65</v>
      </c>
      <c r="C4" s="3" t="s">
        <v>26</v>
      </c>
      <c r="D4" s="3" t="s">
        <v>13</v>
      </c>
      <c r="E4" s="3" t="s">
        <v>9</v>
      </c>
      <c r="F4" s="6"/>
      <c r="G4" s="6">
        <v>254</v>
      </c>
      <c r="H4" s="6">
        <v>229</v>
      </c>
      <c r="I4" s="6">
        <v>239</v>
      </c>
      <c r="J4" s="4">
        <f>SUM(F4:I4)</f>
        <v>722</v>
      </c>
      <c r="K4" s="4">
        <f>+COUNT(F4:I4)</f>
        <v>3</v>
      </c>
      <c r="L4" s="4">
        <f>J4</f>
        <v>722</v>
      </c>
      <c r="M4" s="4">
        <v>11</v>
      </c>
    </row>
    <row r="5" spans="1:12" ht="12.75">
      <c r="A5" s="7">
        <v>2</v>
      </c>
      <c r="B5" s="8" t="s">
        <v>41</v>
      </c>
      <c r="C5" s="7" t="s">
        <v>23</v>
      </c>
      <c r="D5" s="7" t="s">
        <v>13</v>
      </c>
      <c r="E5" s="7" t="s">
        <v>9</v>
      </c>
      <c r="F5" s="6">
        <v>231</v>
      </c>
      <c r="G5" s="6">
        <v>234</v>
      </c>
      <c r="H5" s="6">
        <v>220</v>
      </c>
      <c r="I5" s="6">
        <v>233</v>
      </c>
      <c r="J5" s="4">
        <f>SUM(F5:I5)</f>
        <v>918</v>
      </c>
      <c r="K5" s="4">
        <f>+COUNT(F5:I5)</f>
        <v>4</v>
      </c>
      <c r="L5" s="4">
        <f>J5-SMALL(F5:I5,1)</f>
        <v>698</v>
      </c>
    </row>
    <row r="6" spans="1:12" ht="12.75">
      <c r="A6" s="3"/>
      <c r="B6" s="5"/>
      <c r="C6" s="3"/>
      <c r="D6" s="7"/>
      <c r="E6" s="7"/>
      <c r="F6" s="6"/>
      <c r="G6" s="6"/>
      <c r="H6" s="6"/>
      <c r="I6" s="6"/>
      <c r="J6" s="4"/>
      <c r="K6" s="4"/>
      <c r="L6" s="4"/>
    </row>
    <row r="7" spans="1:13" ht="12.75">
      <c r="A7" s="3">
        <v>1</v>
      </c>
      <c r="B7" s="5" t="s">
        <v>37</v>
      </c>
      <c r="C7" s="3" t="s">
        <v>18</v>
      </c>
      <c r="D7" s="3" t="s">
        <v>13</v>
      </c>
      <c r="E7" s="3" t="s">
        <v>6</v>
      </c>
      <c r="F7" s="6">
        <v>284</v>
      </c>
      <c r="G7" s="6">
        <v>129</v>
      </c>
      <c r="H7" s="6">
        <v>283</v>
      </c>
      <c r="I7" s="6">
        <v>286</v>
      </c>
      <c r="J7" s="4">
        <f>SUM(F7:I7)</f>
        <v>982</v>
      </c>
      <c r="K7" s="4">
        <f>+COUNT(F7:I7)</f>
        <v>4</v>
      </c>
      <c r="L7" s="4">
        <f>J7-SMALL(F7:I7,1)</f>
        <v>853</v>
      </c>
      <c r="M7" s="4">
        <v>11</v>
      </c>
    </row>
    <row r="8" spans="1:12" ht="12.75">
      <c r="A8" s="3">
        <v>2</v>
      </c>
      <c r="B8" s="5" t="s">
        <v>32</v>
      </c>
      <c r="C8" s="3" t="s">
        <v>16</v>
      </c>
      <c r="D8" s="3" t="s">
        <v>13</v>
      </c>
      <c r="E8" s="3" t="s">
        <v>6</v>
      </c>
      <c r="F8" s="6">
        <v>263</v>
      </c>
      <c r="G8" s="6">
        <v>273</v>
      </c>
      <c r="H8" s="6">
        <v>268</v>
      </c>
      <c r="I8" s="6">
        <v>279</v>
      </c>
      <c r="J8" s="4">
        <f>SUM(F8:I8)</f>
        <v>1083</v>
      </c>
      <c r="K8" s="4">
        <f>+COUNT(F8:I8)</f>
        <v>4</v>
      </c>
      <c r="L8" s="4">
        <f>J8-SMALL(F8:I8,1)</f>
        <v>820</v>
      </c>
    </row>
    <row r="9" spans="1:12" ht="12.75">
      <c r="A9" s="3"/>
      <c r="B9" s="5"/>
      <c r="C9" s="3"/>
      <c r="F9" s="6"/>
      <c r="G9" s="6"/>
      <c r="H9" s="6"/>
      <c r="I9" s="6"/>
      <c r="J9" s="4"/>
      <c r="K9" s="4"/>
      <c r="L9" s="4"/>
    </row>
    <row r="10" spans="1:13" ht="12.75">
      <c r="A10" s="3">
        <v>1</v>
      </c>
      <c r="B10" s="5" t="s">
        <v>40</v>
      </c>
      <c r="C10" s="3" t="s">
        <v>22</v>
      </c>
      <c r="D10" s="3" t="s">
        <v>15</v>
      </c>
      <c r="E10" s="3" t="s">
        <v>9</v>
      </c>
      <c r="F10" s="6">
        <v>221</v>
      </c>
      <c r="G10" s="6">
        <v>206</v>
      </c>
      <c r="H10" s="6">
        <v>218</v>
      </c>
      <c r="I10" s="6">
        <v>198</v>
      </c>
      <c r="J10" s="4">
        <f>SUM(F10:I10)</f>
        <v>843</v>
      </c>
      <c r="K10" s="4">
        <f>+COUNT(F10:I10)</f>
        <v>4</v>
      </c>
      <c r="L10" s="4">
        <f>J10-SMALL(F10:I10,1)</f>
        <v>645</v>
      </c>
      <c r="M10" s="4">
        <v>11</v>
      </c>
    </row>
    <row r="11" spans="1:12" ht="12.75">
      <c r="A11" s="3"/>
      <c r="B11" s="9"/>
      <c r="C11" s="10"/>
      <c r="D11" s="10"/>
      <c r="E11" s="10"/>
      <c r="F11" s="6"/>
      <c r="G11" s="6"/>
      <c r="H11" s="6"/>
      <c r="I11" s="6"/>
      <c r="J11" s="4"/>
      <c r="K11" s="4"/>
      <c r="L11" s="4"/>
    </row>
    <row r="12" spans="1:13" ht="12.75">
      <c r="A12" s="3">
        <v>1</v>
      </c>
      <c r="B12" s="5" t="s">
        <v>57</v>
      </c>
      <c r="C12" s="3" t="s">
        <v>25</v>
      </c>
      <c r="D12" s="3" t="s">
        <v>12</v>
      </c>
      <c r="E12" s="3" t="s">
        <v>9</v>
      </c>
      <c r="F12" s="6">
        <v>276</v>
      </c>
      <c r="G12" s="6">
        <v>269</v>
      </c>
      <c r="H12" s="6">
        <v>273</v>
      </c>
      <c r="I12" s="6"/>
      <c r="J12" s="4">
        <f aca="true" t="shared" si="0" ref="J12:J21">SUM(F12:I12)</f>
        <v>818</v>
      </c>
      <c r="K12" s="4">
        <f aca="true" t="shared" si="1" ref="K12:K21">+COUNT(F12:I12)</f>
        <v>3</v>
      </c>
      <c r="L12" s="4">
        <f>J12</f>
        <v>818</v>
      </c>
      <c r="M12" s="4">
        <v>15</v>
      </c>
    </row>
    <row r="13" spans="1:13" ht="12.75">
      <c r="A13" s="3">
        <v>2</v>
      </c>
      <c r="B13" s="5" t="s">
        <v>62</v>
      </c>
      <c r="C13" s="3" t="s">
        <v>26</v>
      </c>
      <c r="D13" s="3" t="s">
        <v>12</v>
      </c>
      <c r="E13" s="3" t="s">
        <v>9</v>
      </c>
      <c r="F13" s="6">
        <v>263</v>
      </c>
      <c r="G13" s="6">
        <v>253</v>
      </c>
      <c r="H13" s="6">
        <v>272</v>
      </c>
      <c r="I13" s="6">
        <v>271</v>
      </c>
      <c r="J13" s="4">
        <f t="shared" si="0"/>
        <v>1059</v>
      </c>
      <c r="K13" s="4">
        <f t="shared" si="1"/>
        <v>4</v>
      </c>
      <c r="L13" s="4">
        <f>J13-SMALL(F13:I13,1)</f>
        <v>806</v>
      </c>
      <c r="M13" s="4">
        <v>13</v>
      </c>
    </row>
    <row r="14" spans="1:15" ht="12.75">
      <c r="A14" s="3">
        <v>3</v>
      </c>
      <c r="B14" s="5" t="s">
        <v>56</v>
      </c>
      <c r="C14" s="3" t="s">
        <v>25</v>
      </c>
      <c r="D14" s="3" t="s">
        <v>12</v>
      </c>
      <c r="E14" s="3" t="s">
        <v>9</v>
      </c>
      <c r="F14" s="6">
        <v>254</v>
      </c>
      <c r="G14" s="6">
        <v>268</v>
      </c>
      <c r="H14" s="6">
        <v>263</v>
      </c>
      <c r="I14" s="6">
        <v>262</v>
      </c>
      <c r="J14" s="4">
        <f t="shared" si="0"/>
        <v>1047</v>
      </c>
      <c r="K14" s="4">
        <f t="shared" si="1"/>
        <v>4</v>
      </c>
      <c r="L14" s="4">
        <f>J14-SMALL(F14:I14,1)</f>
        <v>793</v>
      </c>
      <c r="M14" s="4">
        <v>11</v>
      </c>
      <c r="O14" s="5"/>
    </row>
    <row r="15" spans="1:15" ht="12.75">
      <c r="A15" s="3">
        <v>4</v>
      </c>
      <c r="B15" s="5" t="s">
        <v>69</v>
      </c>
      <c r="C15" s="3" t="s">
        <v>19</v>
      </c>
      <c r="D15" s="3" t="s">
        <v>12</v>
      </c>
      <c r="E15" s="3" t="s">
        <v>9</v>
      </c>
      <c r="F15" s="6"/>
      <c r="G15" s="6">
        <v>268</v>
      </c>
      <c r="H15" s="6">
        <v>254</v>
      </c>
      <c r="I15" s="6">
        <v>266</v>
      </c>
      <c r="J15" s="4">
        <f t="shared" si="0"/>
        <v>788</v>
      </c>
      <c r="K15" s="4">
        <f t="shared" si="1"/>
        <v>3</v>
      </c>
      <c r="L15" s="4">
        <f>J15</f>
        <v>788</v>
      </c>
      <c r="O15" s="2"/>
    </row>
    <row r="16" spans="1:15" ht="12.75">
      <c r="A16" s="3">
        <v>5</v>
      </c>
      <c r="B16" s="5" t="s">
        <v>54</v>
      </c>
      <c r="C16" s="3" t="s">
        <v>25</v>
      </c>
      <c r="D16" s="3" t="s">
        <v>12</v>
      </c>
      <c r="E16" s="3" t="s">
        <v>9</v>
      </c>
      <c r="F16" s="6">
        <v>255</v>
      </c>
      <c r="G16" s="6">
        <v>266</v>
      </c>
      <c r="H16" s="6">
        <v>257</v>
      </c>
      <c r="I16" s="6">
        <v>252</v>
      </c>
      <c r="J16" s="4">
        <f t="shared" si="0"/>
        <v>1030</v>
      </c>
      <c r="K16" s="4">
        <f t="shared" si="1"/>
        <v>4</v>
      </c>
      <c r="L16" s="4">
        <f>J16-SMALL(F16:I16,1)</f>
        <v>778</v>
      </c>
      <c r="O16" s="5"/>
    </row>
    <row r="17" spans="1:15" ht="12.75">
      <c r="A17" s="3">
        <v>6</v>
      </c>
      <c r="B17" s="5" t="s">
        <v>52</v>
      </c>
      <c r="C17" s="3" t="s">
        <v>25</v>
      </c>
      <c r="D17" s="3" t="s">
        <v>12</v>
      </c>
      <c r="E17" s="3" t="s">
        <v>9</v>
      </c>
      <c r="F17" s="6"/>
      <c r="G17" s="6">
        <v>250</v>
      </c>
      <c r="H17" s="6">
        <v>226</v>
      </c>
      <c r="I17" s="6">
        <v>251</v>
      </c>
      <c r="J17" s="4">
        <f t="shared" si="0"/>
        <v>727</v>
      </c>
      <c r="K17" s="4">
        <f t="shared" si="1"/>
        <v>3</v>
      </c>
      <c r="L17" s="4">
        <f>J17</f>
        <v>727</v>
      </c>
      <c r="O17" s="5"/>
    </row>
    <row r="18" spans="1:15" ht="12.75">
      <c r="A18" s="3">
        <v>7</v>
      </c>
      <c r="B18" s="9" t="s">
        <v>49</v>
      </c>
      <c r="C18" s="10" t="s">
        <v>24</v>
      </c>
      <c r="D18" s="10" t="s">
        <v>12</v>
      </c>
      <c r="E18" s="10" t="s">
        <v>9</v>
      </c>
      <c r="F18" s="6">
        <v>217</v>
      </c>
      <c r="G18" s="6">
        <v>235</v>
      </c>
      <c r="H18" s="6">
        <v>241</v>
      </c>
      <c r="I18" s="6">
        <v>246</v>
      </c>
      <c r="J18" s="4">
        <f t="shared" si="0"/>
        <v>939</v>
      </c>
      <c r="K18" s="4">
        <f t="shared" si="1"/>
        <v>4</v>
      </c>
      <c r="L18" s="4">
        <f>J18-SMALL(F18:I18,1)</f>
        <v>722</v>
      </c>
      <c r="O18" s="5"/>
    </row>
    <row r="19" spans="1:15" ht="12.75">
      <c r="A19" s="3">
        <v>8</v>
      </c>
      <c r="B19" s="9" t="s">
        <v>47</v>
      </c>
      <c r="C19" s="10" t="s">
        <v>24</v>
      </c>
      <c r="D19" s="10" t="s">
        <v>12</v>
      </c>
      <c r="E19" s="10" t="s">
        <v>9</v>
      </c>
      <c r="F19" s="6">
        <v>229</v>
      </c>
      <c r="G19" s="6"/>
      <c r="H19" s="6">
        <v>241</v>
      </c>
      <c r="I19" s="6">
        <v>245</v>
      </c>
      <c r="J19" s="4">
        <f t="shared" si="0"/>
        <v>715</v>
      </c>
      <c r="K19" s="4">
        <f t="shared" si="1"/>
        <v>3</v>
      </c>
      <c r="L19" s="4">
        <f>J19</f>
        <v>715</v>
      </c>
      <c r="O19" s="5"/>
    </row>
    <row r="20" spans="1:15" ht="12.75">
      <c r="A20" s="3">
        <v>9</v>
      </c>
      <c r="B20" s="5" t="s">
        <v>51</v>
      </c>
      <c r="C20" s="3" t="s">
        <v>25</v>
      </c>
      <c r="D20" s="3" t="s">
        <v>12</v>
      </c>
      <c r="E20" s="3" t="s">
        <v>9</v>
      </c>
      <c r="F20" s="6"/>
      <c r="G20" s="6">
        <v>236</v>
      </c>
      <c r="H20" s="6">
        <v>239</v>
      </c>
      <c r="I20" s="6">
        <v>207</v>
      </c>
      <c r="J20" s="4">
        <f t="shared" si="0"/>
        <v>682</v>
      </c>
      <c r="K20" s="4">
        <f t="shared" si="1"/>
        <v>3</v>
      </c>
      <c r="L20" s="4">
        <f>J20</f>
        <v>682</v>
      </c>
      <c r="O20" s="5"/>
    </row>
    <row r="21" spans="1:15" ht="12.75">
      <c r="A21" s="3">
        <v>10</v>
      </c>
      <c r="B21" s="5" t="s">
        <v>53</v>
      </c>
      <c r="C21" s="3" t="s">
        <v>25</v>
      </c>
      <c r="D21" s="3" t="s">
        <v>12</v>
      </c>
      <c r="E21" s="3" t="s">
        <v>9</v>
      </c>
      <c r="F21" s="6">
        <v>161</v>
      </c>
      <c r="G21" s="6">
        <v>142</v>
      </c>
      <c r="H21" s="6">
        <v>129</v>
      </c>
      <c r="I21" s="6"/>
      <c r="J21" s="4">
        <f t="shared" si="0"/>
        <v>432</v>
      </c>
      <c r="K21" s="4">
        <f t="shared" si="1"/>
        <v>3</v>
      </c>
      <c r="L21" s="4">
        <f>J21</f>
        <v>432</v>
      </c>
      <c r="O21" s="8"/>
    </row>
    <row r="22" spans="1:15" ht="12.75">
      <c r="A22" s="3"/>
      <c r="B22" s="5"/>
      <c r="C22" s="3"/>
      <c r="F22" s="6"/>
      <c r="G22" s="6"/>
      <c r="H22" s="6"/>
      <c r="I22" s="6"/>
      <c r="J22" s="4"/>
      <c r="K22" s="4"/>
      <c r="L22" s="4"/>
      <c r="O22" s="5"/>
    </row>
    <row r="23" spans="1:13" ht="12.75">
      <c r="A23" s="3">
        <v>1</v>
      </c>
      <c r="B23" s="5" t="s">
        <v>61</v>
      </c>
      <c r="C23" s="3" t="s">
        <v>26</v>
      </c>
      <c r="D23" s="7" t="s">
        <v>12</v>
      </c>
      <c r="E23" s="7" t="s">
        <v>6</v>
      </c>
      <c r="F23" s="6">
        <v>289</v>
      </c>
      <c r="G23" s="6">
        <v>296</v>
      </c>
      <c r="H23" s="6">
        <v>293</v>
      </c>
      <c r="I23" s="6">
        <v>296</v>
      </c>
      <c r="J23" s="4">
        <f>SUM(F23:I23)</f>
        <v>1174</v>
      </c>
      <c r="K23" s="4">
        <f>+COUNT(F23:I23)</f>
        <v>4</v>
      </c>
      <c r="L23" s="4">
        <f>J23-SMALL(F23:I23,1)</f>
        <v>885</v>
      </c>
      <c r="M23" s="4">
        <v>11</v>
      </c>
    </row>
    <row r="24" spans="1:12" ht="12.75">
      <c r="A24" s="3">
        <v>2</v>
      </c>
      <c r="B24" s="5" t="s">
        <v>38</v>
      </c>
      <c r="C24" s="3" t="s">
        <v>18</v>
      </c>
      <c r="D24" s="3" t="s">
        <v>12</v>
      </c>
      <c r="E24" s="3" t="s">
        <v>6</v>
      </c>
      <c r="F24" s="6">
        <v>285</v>
      </c>
      <c r="G24" s="6">
        <v>284</v>
      </c>
      <c r="H24" s="6">
        <v>282</v>
      </c>
      <c r="I24" s="6">
        <v>268</v>
      </c>
      <c r="J24" s="4">
        <f>SUM(F24:I24)</f>
        <v>1119</v>
      </c>
      <c r="K24" s="4">
        <f>+COUNT(F24:I24)</f>
        <v>4</v>
      </c>
      <c r="L24" s="4">
        <f>J24-SMALL(F24:I24,1)</f>
        <v>851</v>
      </c>
    </row>
    <row r="25" spans="1:12" ht="12.75">
      <c r="A25" s="3">
        <v>3</v>
      </c>
      <c r="B25" s="9" t="s">
        <v>48</v>
      </c>
      <c r="C25" s="10" t="s">
        <v>24</v>
      </c>
      <c r="D25" s="10" t="s">
        <v>12</v>
      </c>
      <c r="E25" s="10" t="s">
        <v>6</v>
      </c>
      <c r="F25" s="6"/>
      <c r="G25" s="6">
        <v>244</v>
      </c>
      <c r="H25" s="6">
        <v>249</v>
      </c>
      <c r="I25" s="6">
        <v>251</v>
      </c>
      <c r="J25" s="4">
        <f>SUM(F25:I25)</f>
        <v>744</v>
      </c>
      <c r="K25" s="4">
        <f>+COUNT(F25:I25)</f>
        <v>3</v>
      </c>
      <c r="L25" s="4">
        <f>J25</f>
        <v>744</v>
      </c>
    </row>
    <row r="26" spans="1:12" ht="12.75">
      <c r="A26" s="3"/>
      <c r="B26" s="9"/>
      <c r="C26" s="10"/>
      <c r="D26" s="10"/>
      <c r="E26" s="10"/>
      <c r="F26" s="6"/>
      <c r="G26" s="6"/>
      <c r="H26" s="6"/>
      <c r="I26" s="6"/>
      <c r="J26" s="4"/>
      <c r="K26" s="4"/>
      <c r="L26" s="4"/>
    </row>
    <row r="27" spans="1:13" ht="12.75">
      <c r="A27" s="3">
        <v>1</v>
      </c>
      <c r="B27" s="5" t="s">
        <v>30</v>
      </c>
      <c r="C27" s="3" t="s">
        <v>8</v>
      </c>
      <c r="D27" s="3" t="s">
        <v>11</v>
      </c>
      <c r="E27" s="3" t="s">
        <v>9</v>
      </c>
      <c r="F27" s="6">
        <v>277</v>
      </c>
      <c r="G27" s="6">
        <v>284</v>
      </c>
      <c r="H27" s="6"/>
      <c r="I27" s="6">
        <v>277</v>
      </c>
      <c r="J27" s="4">
        <f>SUM(F27:I27)</f>
        <v>838</v>
      </c>
      <c r="K27" s="4">
        <f>+COUNT(F27:I27)</f>
        <v>3</v>
      </c>
      <c r="L27" s="4">
        <f>J27</f>
        <v>838</v>
      </c>
      <c r="M27" s="4">
        <v>11</v>
      </c>
    </row>
    <row r="28" spans="1:12" ht="12.75">
      <c r="A28" s="3">
        <v>2</v>
      </c>
      <c r="B28" s="5" t="s">
        <v>50</v>
      </c>
      <c r="C28" s="3" t="s">
        <v>25</v>
      </c>
      <c r="D28" s="3" t="s">
        <v>11</v>
      </c>
      <c r="E28" s="3" t="s">
        <v>9</v>
      </c>
      <c r="F28" s="6">
        <v>250</v>
      </c>
      <c r="G28" s="6">
        <v>248</v>
      </c>
      <c r="H28" s="6">
        <v>260</v>
      </c>
      <c r="I28" s="6">
        <v>262</v>
      </c>
      <c r="J28" s="4">
        <f>SUM(F28:I28)</f>
        <v>1020</v>
      </c>
      <c r="K28" s="4">
        <f>+COUNT(F28:I28)</f>
        <v>4</v>
      </c>
      <c r="L28" s="4">
        <f>J28-SMALL(F28:I28,1)</f>
        <v>772</v>
      </c>
    </row>
    <row r="29" spans="1:12" ht="12.75">
      <c r="A29" s="3">
        <v>3</v>
      </c>
      <c r="B29" s="5" t="s">
        <v>68</v>
      </c>
      <c r="C29" s="3" t="s">
        <v>19</v>
      </c>
      <c r="D29" s="3" t="s">
        <v>11</v>
      </c>
      <c r="E29" s="3" t="s">
        <v>9</v>
      </c>
      <c r="F29" s="6"/>
      <c r="G29" s="6">
        <v>225</v>
      </c>
      <c r="H29" s="6">
        <v>225</v>
      </c>
      <c r="I29" s="6">
        <v>226</v>
      </c>
      <c r="J29" s="4">
        <f>SUM(F29:I29)</f>
        <v>676</v>
      </c>
      <c r="K29" s="4">
        <f>+COUNT(F29:I29)</f>
        <v>3</v>
      </c>
      <c r="L29" s="4">
        <f>J29</f>
        <v>676</v>
      </c>
    </row>
    <row r="30" spans="1:12" ht="12.75">
      <c r="A30" s="3">
        <v>4</v>
      </c>
      <c r="B30" s="5" t="s">
        <v>70</v>
      </c>
      <c r="C30" s="3" t="s">
        <v>19</v>
      </c>
      <c r="D30" s="3" t="s">
        <v>11</v>
      </c>
      <c r="E30" s="3" t="s">
        <v>9</v>
      </c>
      <c r="F30" s="6"/>
      <c r="G30" s="6">
        <v>187</v>
      </c>
      <c r="H30" s="6">
        <v>160</v>
      </c>
      <c r="I30" s="6">
        <v>199</v>
      </c>
      <c r="J30" s="4">
        <f>SUM(F30:I30)</f>
        <v>546</v>
      </c>
      <c r="K30" s="4">
        <f>+COUNT(F30:I30)</f>
        <v>3</v>
      </c>
      <c r="L30" s="4">
        <f>J30</f>
        <v>546</v>
      </c>
    </row>
    <row r="31" spans="1:12" ht="12.75">
      <c r="A31" s="3"/>
      <c r="B31" s="5"/>
      <c r="C31" s="3"/>
      <c r="F31" s="6"/>
      <c r="G31" s="6"/>
      <c r="H31" s="6"/>
      <c r="I31" s="6"/>
      <c r="J31" s="4"/>
      <c r="K31" s="4"/>
      <c r="L31" s="4"/>
    </row>
    <row r="32" spans="1:13" ht="12.75">
      <c r="A32" s="3">
        <v>1</v>
      </c>
      <c r="B32" s="5" t="s">
        <v>64</v>
      </c>
      <c r="C32" s="3" t="s">
        <v>26</v>
      </c>
      <c r="D32" s="3" t="s">
        <v>10</v>
      </c>
      <c r="E32" s="3" t="s">
        <v>9</v>
      </c>
      <c r="F32" s="6">
        <v>261</v>
      </c>
      <c r="G32" s="6">
        <v>281</v>
      </c>
      <c r="H32" s="6">
        <v>268</v>
      </c>
      <c r="I32" s="6">
        <v>277</v>
      </c>
      <c r="J32" s="4">
        <f aca="true" t="shared" si="2" ref="J32:J42">SUM(F32:I32)</f>
        <v>1087</v>
      </c>
      <c r="K32" s="4">
        <f aca="true" t="shared" si="3" ref="K32:K42">+COUNT(F32:I32)</f>
        <v>4</v>
      </c>
      <c r="L32" s="4">
        <f>J32-SMALL(F32:I32,1)</f>
        <v>826</v>
      </c>
      <c r="M32" s="4">
        <v>15</v>
      </c>
    </row>
    <row r="33" spans="1:13" ht="12.75">
      <c r="A33" s="3">
        <v>2</v>
      </c>
      <c r="B33" s="5" t="s">
        <v>59</v>
      </c>
      <c r="C33" s="3" t="s">
        <v>26</v>
      </c>
      <c r="D33" s="3" t="s">
        <v>10</v>
      </c>
      <c r="E33" s="3" t="s">
        <v>9</v>
      </c>
      <c r="F33" s="6">
        <v>262</v>
      </c>
      <c r="G33" s="6">
        <v>270</v>
      </c>
      <c r="H33" s="6">
        <v>257</v>
      </c>
      <c r="I33" s="6">
        <v>268</v>
      </c>
      <c r="J33" s="4">
        <f t="shared" si="2"/>
        <v>1057</v>
      </c>
      <c r="K33" s="4">
        <f t="shared" si="3"/>
        <v>4</v>
      </c>
      <c r="L33" s="4">
        <f>J33-SMALL(F33:I33,1)</f>
        <v>800</v>
      </c>
      <c r="M33" s="4">
        <v>13</v>
      </c>
    </row>
    <row r="34" spans="1:13" ht="12.75">
      <c r="A34" s="3">
        <v>3</v>
      </c>
      <c r="B34" s="9" t="s">
        <v>44</v>
      </c>
      <c r="C34" s="10" t="s">
        <v>24</v>
      </c>
      <c r="D34" s="10" t="s">
        <v>10</v>
      </c>
      <c r="E34" s="10" t="s">
        <v>9</v>
      </c>
      <c r="F34" s="6">
        <v>252</v>
      </c>
      <c r="G34" s="6">
        <v>262</v>
      </c>
      <c r="H34" s="6">
        <v>249</v>
      </c>
      <c r="I34" s="6">
        <v>251</v>
      </c>
      <c r="J34" s="4">
        <f t="shared" si="2"/>
        <v>1014</v>
      </c>
      <c r="K34" s="4">
        <f t="shared" si="3"/>
        <v>4</v>
      </c>
      <c r="L34" s="4">
        <f>J34-SMALL(F34:I34,1)</f>
        <v>765</v>
      </c>
      <c r="M34" s="4">
        <v>11</v>
      </c>
    </row>
    <row r="35" spans="1:12" ht="12.75">
      <c r="A35" s="3">
        <v>4</v>
      </c>
      <c r="B35" s="5" t="s">
        <v>63</v>
      </c>
      <c r="C35" s="3" t="s">
        <v>26</v>
      </c>
      <c r="D35" s="3" t="s">
        <v>10</v>
      </c>
      <c r="E35" s="3" t="s">
        <v>9</v>
      </c>
      <c r="F35" s="6">
        <v>258</v>
      </c>
      <c r="G35" s="6">
        <v>256</v>
      </c>
      <c r="H35" s="6">
        <v>245</v>
      </c>
      <c r="I35" s="6">
        <v>248</v>
      </c>
      <c r="J35" s="4">
        <f t="shared" si="2"/>
        <v>1007</v>
      </c>
      <c r="K35" s="4">
        <f t="shared" si="3"/>
        <v>4</v>
      </c>
      <c r="L35" s="4">
        <f>J35-SMALL(F35:I35,1)</f>
        <v>762</v>
      </c>
    </row>
    <row r="36" spans="1:12" ht="12.75">
      <c r="A36" s="3">
        <v>5</v>
      </c>
      <c r="B36" s="5" t="s">
        <v>55</v>
      </c>
      <c r="C36" s="3" t="s">
        <v>25</v>
      </c>
      <c r="D36" s="3" t="s">
        <v>10</v>
      </c>
      <c r="E36" s="3" t="s">
        <v>9</v>
      </c>
      <c r="F36" s="6">
        <v>256</v>
      </c>
      <c r="G36" s="6">
        <v>245</v>
      </c>
      <c r="H36" s="6">
        <v>243</v>
      </c>
      <c r="I36" s="6">
        <v>256</v>
      </c>
      <c r="J36" s="4">
        <f t="shared" si="2"/>
        <v>1000</v>
      </c>
      <c r="K36" s="4">
        <f t="shared" si="3"/>
        <v>4</v>
      </c>
      <c r="L36" s="4">
        <f>J36-SMALL(F36:I36,1)</f>
        <v>757</v>
      </c>
    </row>
    <row r="37" spans="1:12" ht="12.75">
      <c r="A37" s="3">
        <v>6</v>
      </c>
      <c r="B37" s="5" t="s">
        <v>35</v>
      </c>
      <c r="C37" s="3" t="s">
        <v>17</v>
      </c>
      <c r="D37" s="3" t="s">
        <v>10</v>
      </c>
      <c r="E37" s="3" t="s">
        <v>9</v>
      </c>
      <c r="F37" s="6"/>
      <c r="G37" s="6">
        <v>242</v>
      </c>
      <c r="H37" s="6">
        <v>242</v>
      </c>
      <c r="I37" s="6">
        <v>267</v>
      </c>
      <c r="J37" s="4">
        <f t="shared" si="2"/>
        <v>751</v>
      </c>
      <c r="K37" s="4">
        <f t="shared" si="3"/>
        <v>3</v>
      </c>
      <c r="L37" s="4">
        <f>J37</f>
        <v>751</v>
      </c>
    </row>
    <row r="38" spans="1:12" ht="12.75">
      <c r="A38" s="3">
        <v>7</v>
      </c>
      <c r="B38" s="5" t="s">
        <v>34</v>
      </c>
      <c r="C38" s="3" t="s">
        <v>17</v>
      </c>
      <c r="D38" s="3" t="s">
        <v>10</v>
      </c>
      <c r="E38" s="3" t="s">
        <v>9</v>
      </c>
      <c r="F38" s="6"/>
      <c r="G38" s="6">
        <v>243</v>
      </c>
      <c r="H38" s="6">
        <v>231</v>
      </c>
      <c r="I38" s="6">
        <v>243</v>
      </c>
      <c r="J38" s="4">
        <f t="shared" si="2"/>
        <v>717</v>
      </c>
      <c r="K38" s="4">
        <f t="shared" si="3"/>
        <v>3</v>
      </c>
      <c r="L38" s="4">
        <f>J38</f>
        <v>717</v>
      </c>
    </row>
    <row r="39" spans="1:12" ht="12.75">
      <c r="A39" s="3">
        <v>8</v>
      </c>
      <c r="B39" s="5" t="s">
        <v>29</v>
      </c>
      <c r="C39" s="3" t="s">
        <v>8</v>
      </c>
      <c r="D39" s="3" t="s">
        <v>10</v>
      </c>
      <c r="E39" s="3" t="s">
        <v>9</v>
      </c>
      <c r="F39" s="6">
        <v>223</v>
      </c>
      <c r="G39" s="6">
        <v>233</v>
      </c>
      <c r="H39" s="6">
        <v>243</v>
      </c>
      <c r="I39" s="6"/>
      <c r="J39" s="4">
        <f t="shared" si="2"/>
        <v>699</v>
      </c>
      <c r="K39" s="4">
        <f t="shared" si="3"/>
        <v>3</v>
      </c>
      <c r="L39" s="4">
        <f>J39</f>
        <v>699</v>
      </c>
    </row>
    <row r="40" spans="1:12" ht="12.75">
      <c r="A40" s="3">
        <v>9</v>
      </c>
      <c r="B40" s="5" t="s">
        <v>60</v>
      </c>
      <c r="C40" s="3" t="s">
        <v>26</v>
      </c>
      <c r="D40" s="3" t="s">
        <v>10</v>
      </c>
      <c r="E40" s="3" t="s">
        <v>9</v>
      </c>
      <c r="F40" s="6">
        <v>218</v>
      </c>
      <c r="G40" s="6">
        <v>217</v>
      </c>
      <c r="H40" s="6">
        <v>237</v>
      </c>
      <c r="I40" s="6">
        <v>204</v>
      </c>
      <c r="J40" s="4">
        <f t="shared" si="2"/>
        <v>876</v>
      </c>
      <c r="K40" s="4">
        <f t="shared" si="3"/>
        <v>4</v>
      </c>
      <c r="L40" s="4">
        <f>J40-SMALL(F40:I40,1)</f>
        <v>672</v>
      </c>
    </row>
    <row r="41" spans="1:12" ht="12.75">
      <c r="A41" s="3">
        <v>10</v>
      </c>
      <c r="B41" s="9" t="s">
        <v>43</v>
      </c>
      <c r="C41" s="10" t="s">
        <v>24</v>
      </c>
      <c r="D41" s="10" t="s">
        <v>10</v>
      </c>
      <c r="E41" s="10" t="s">
        <v>9</v>
      </c>
      <c r="F41" s="6"/>
      <c r="G41" s="6">
        <v>215</v>
      </c>
      <c r="H41" s="6">
        <v>210</v>
      </c>
      <c r="I41" s="6">
        <v>218</v>
      </c>
      <c r="J41" s="4">
        <f t="shared" si="2"/>
        <v>643</v>
      </c>
      <c r="K41" s="4">
        <f t="shared" si="3"/>
        <v>3</v>
      </c>
      <c r="L41" s="4">
        <f>J41</f>
        <v>643</v>
      </c>
    </row>
    <row r="42" spans="1:12" ht="12.75">
      <c r="A42" s="3">
        <v>11</v>
      </c>
      <c r="B42" s="5" t="s">
        <v>58</v>
      </c>
      <c r="C42" s="3" t="s">
        <v>25</v>
      </c>
      <c r="D42" s="3" t="s">
        <v>10</v>
      </c>
      <c r="E42" s="3" t="s">
        <v>9</v>
      </c>
      <c r="F42" s="6">
        <v>186</v>
      </c>
      <c r="G42" s="6">
        <v>188</v>
      </c>
      <c r="H42" s="6">
        <v>207</v>
      </c>
      <c r="I42" s="6">
        <v>217</v>
      </c>
      <c r="J42" s="4">
        <f t="shared" si="2"/>
        <v>798</v>
      </c>
      <c r="K42" s="4">
        <f t="shared" si="3"/>
        <v>4</v>
      </c>
      <c r="L42" s="4">
        <f>J42-SMALL(F42:I42,1)</f>
        <v>612</v>
      </c>
    </row>
    <row r="43" spans="1:12" ht="12.75">
      <c r="A43" s="3"/>
      <c r="B43" s="5"/>
      <c r="C43" s="3"/>
      <c r="F43" s="6"/>
      <c r="G43" s="6"/>
      <c r="H43" s="6"/>
      <c r="I43" s="6"/>
      <c r="J43" s="4"/>
      <c r="K43" s="4"/>
      <c r="L43" s="4"/>
    </row>
    <row r="44" spans="1:13" ht="12.75">
      <c r="A44" s="3">
        <v>1</v>
      </c>
      <c r="B44" s="5" t="s">
        <v>33</v>
      </c>
      <c r="C44" s="3" t="s">
        <v>16</v>
      </c>
      <c r="D44" s="3" t="s">
        <v>10</v>
      </c>
      <c r="E44" s="3" t="s">
        <v>6</v>
      </c>
      <c r="F44" s="6">
        <v>270</v>
      </c>
      <c r="G44" s="6">
        <v>257</v>
      </c>
      <c r="H44" s="6">
        <v>274</v>
      </c>
      <c r="I44" s="6">
        <v>280</v>
      </c>
      <c r="J44" s="4">
        <f>SUM(F44:I44)</f>
        <v>1081</v>
      </c>
      <c r="K44" s="4">
        <f>+COUNT(F44:I44)</f>
        <v>4</v>
      </c>
      <c r="L44" s="4">
        <f>J44-SMALL(F44:I44,1)</f>
        <v>824</v>
      </c>
      <c r="M44" s="4">
        <v>11</v>
      </c>
    </row>
    <row r="45" spans="1:12" ht="12.75">
      <c r="A45" s="7">
        <v>2</v>
      </c>
      <c r="B45" s="8" t="s">
        <v>42</v>
      </c>
      <c r="C45" s="7" t="s">
        <v>23</v>
      </c>
      <c r="D45" s="7" t="s">
        <v>10</v>
      </c>
      <c r="E45" s="7" t="s">
        <v>6</v>
      </c>
      <c r="F45" s="6"/>
      <c r="G45" s="6">
        <v>265</v>
      </c>
      <c r="H45" s="6">
        <v>267</v>
      </c>
      <c r="I45" s="6">
        <v>266</v>
      </c>
      <c r="J45" s="4">
        <f>SUM(F45:I45)</f>
        <v>798</v>
      </c>
      <c r="K45" s="4">
        <f>+COUNT(F45:I45)</f>
        <v>3</v>
      </c>
      <c r="L45" s="4">
        <f>J45</f>
        <v>798</v>
      </c>
    </row>
    <row r="46" spans="1:12" ht="12.75">
      <c r="A46" s="7"/>
      <c r="B46" s="8"/>
      <c r="C46" s="7"/>
      <c r="D46" s="7"/>
      <c r="E46" s="7"/>
      <c r="F46" s="6"/>
      <c r="G46" s="6"/>
      <c r="H46" s="6"/>
      <c r="I46" s="6"/>
      <c r="J46" s="4"/>
      <c r="K46" s="4"/>
      <c r="L46" s="4"/>
    </row>
    <row r="47" spans="1:13" ht="12.75">
      <c r="A47" s="3">
        <v>1</v>
      </c>
      <c r="B47" s="9" t="s">
        <v>45</v>
      </c>
      <c r="C47" s="10" t="s">
        <v>24</v>
      </c>
      <c r="D47" s="10" t="s">
        <v>5</v>
      </c>
      <c r="E47" s="10" t="s">
        <v>9</v>
      </c>
      <c r="F47" s="6"/>
      <c r="G47" s="6">
        <v>257</v>
      </c>
      <c r="H47" s="6">
        <v>257</v>
      </c>
      <c r="I47" s="6">
        <v>250</v>
      </c>
      <c r="J47" s="4">
        <f>SUM(F47:I47)</f>
        <v>764</v>
      </c>
      <c r="K47" s="4">
        <f>+COUNT(F47:I47)</f>
        <v>3</v>
      </c>
      <c r="L47" s="4">
        <f>J47</f>
        <v>764</v>
      </c>
      <c r="M47" s="4">
        <v>11</v>
      </c>
    </row>
    <row r="48" spans="1:12" ht="12.75">
      <c r="A48" s="3">
        <v>2</v>
      </c>
      <c r="B48" s="5" t="s">
        <v>31</v>
      </c>
      <c r="C48" s="3" t="s">
        <v>8</v>
      </c>
      <c r="D48" s="3" t="s">
        <v>5</v>
      </c>
      <c r="E48" s="3" t="s">
        <v>9</v>
      </c>
      <c r="F48" s="6">
        <v>240</v>
      </c>
      <c r="G48" s="6">
        <v>220</v>
      </c>
      <c r="H48" s="6">
        <v>246</v>
      </c>
      <c r="I48" s="6"/>
      <c r="J48" s="4">
        <f>SUM(F48:I48)</f>
        <v>706</v>
      </c>
      <c r="K48" s="4">
        <f>+COUNT(F48:I48)</f>
        <v>3</v>
      </c>
      <c r="L48" s="4">
        <f>J48</f>
        <v>706</v>
      </c>
    </row>
    <row r="49" spans="1:12" ht="12.75">
      <c r="A49" s="3">
        <v>3</v>
      </c>
      <c r="B49" s="5" t="s">
        <v>39</v>
      </c>
      <c r="C49" s="3" t="s">
        <v>22</v>
      </c>
      <c r="D49" s="3" t="s">
        <v>5</v>
      </c>
      <c r="E49" s="3" t="s">
        <v>9</v>
      </c>
      <c r="F49" s="6">
        <v>253</v>
      </c>
      <c r="G49" s="6">
        <v>227</v>
      </c>
      <c r="H49" s="6">
        <v>221</v>
      </c>
      <c r="I49" s="6">
        <v>218</v>
      </c>
      <c r="J49" s="4">
        <f>SUM(F49:I49)</f>
        <v>919</v>
      </c>
      <c r="K49" s="4">
        <f>+COUNT(F49:I49)</f>
        <v>4</v>
      </c>
      <c r="L49" s="4">
        <f>J49-SMALL(F49:I49,1)</f>
        <v>701</v>
      </c>
    </row>
    <row r="50" spans="1:12" ht="12.75">
      <c r="A50" s="3">
        <v>4</v>
      </c>
      <c r="B50" s="5" t="s">
        <v>28</v>
      </c>
      <c r="C50" s="3" t="s">
        <v>19</v>
      </c>
      <c r="D50" s="3" t="s">
        <v>5</v>
      </c>
      <c r="E50" s="3" t="s">
        <v>9</v>
      </c>
      <c r="F50" s="6"/>
      <c r="G50" s="6">
        <v>202</v>
      </c>
      <c r="H50" s="6">
        <v>227</v>
      </c>
      <c r="I50" s="6">
        <v>215</v>
      </c>
      <c r="J50" s="4">
        <f>SUM(F50:I50)</f>
        <v>644</v>
      </c>
      <c r="K50" s="4">
        <f>+COUNT(F50:I50)</f>
        <v>3</v>
      </c>
      <c r="L50" s="4">
        <f>J50</f>
        <v>644</v>
      </c>
    </row>
    <row r="51" spans="1:12" ht="12.75">
      <c r="A51" s="3"/>
      <c r="B51" s="9"/>
      <c r="C51" s="10"/>
      <c r="D51" s="10"/>
      <c r="E51" s="10"/>
      <c r="F51" s="6"/>
      <c r="G51" s="6"/>
      <c r="H51" s="6"/>
      <c r="I51" s="6"/>
      <c r="J51" s="4"/>
      <c r="K51" s="4"/>
      <c r="L51" s="4"/>
    </row>
    <row r="52" spans="1:13" ht="12.75">
      <c r="A52" s="3">
        <v>1</v>
      </c>
      <c r="B52" s="5" t="s">
        <v>27</v>
      </c>
      <c r="C52" s="3" t="s">
        <v>19</v>
      </c>
      <c r="D52" s="3" t="s">
        <v>5</v>
      </c>
      <c r="E52" s="3" t="s">
        <v>6</v>
      </c>
      <c r="F52" s="6">
        <v>268</v>
      </c>
      <c r="G52" s="6">
        <v>262</v>
      </c>
      <c r="H52" s="6">
        <v>279</v>
      </c>
      <c r="I52" s="6">
        <v>265</v>
      </c>
      <c r="J52" s="4">
        <f>SUM(F52:I52)</f>
        <v>1074</v>
      </c>
      <c r="K52" s="4">
        <f>+COUNT(F52:I52)</f>
        <v>4</v>
      </c>
      <c r="L52" s="4">
        <f>J52-SMALL(F52:I52,1)</f>
        <v>812</v>
      </c>
      <c r="M52" s="4">
        <v>11</v>
      </c>
    </row>
    <row r="53" spans="1:12" ht="12.75">
      <c r="A53" s="3">
        <v>2</v>
      </c>
      <c r="B53" s="2" t="s">
        <v>46</v>
      </c>
      <c r="C53" s="10" t="s">
        <v>24</v>
      </c>
      <c r="D53" s="3" t="s">
        <v>5</v>
      </c>
      <c r="E53" s="3" t="s">
        <v>6</v>
      </c>
      <c r="F53" s="6">
        <v>268</v>
      </c>
      <c r="G53" s="6">
        <v>265</v>
      </c>
      <c r="H53" s="6">
        <v>274</v>
      </c>
      <c r="I53" s="6">
        <v>266</v>
      </c>
      <c r="J53" s="4">
        <f>SUM(F53:I53)</f>
        <v>1073</v>
      </c>
      <c r="K53" s="4">
        <f>+COUNT(F53:I53)</f>
        <v>4</v>
      </c>
      <c r="L53" s="4">
        <f>J53-SMALL(F53:I53,1)</f>
        <v>808</v>
      </c>
    </row>
    <row r="54" spans="1:12" ht="12.75">
      <c r="A54" s="3">
        <v>3</v>
      </c>
      <c r="B54" s="5" t="s">
        <v>36</v>
      </c>
      <c r="C54" s="3" t="s">
        <v>18</v>
      </c>
      <c r="D54" s="3" t="s">
        <v>5</v>
      </c>
      <c r="E54" s="3" t="s">
        <v>6</v>
      </c>
      <c r="F54" s="6">
        <v>260</v>
      </c>
      <c r="G54" s="6">
        <v>133</v>
      </c>
      <c r="H54" s="6">
        <v>263</v>
      </c>
      <c r="I54" s="6">
        <v>262</v>
      </c>
      <c r="J54" s="4">
        <f>SUM(F54:I54)</f>
        <v>918</v>
      </c>
      <c r="K54" s="4">
        <f>+COUNT(F54:I54)</f>
        <v>4</v>
      </c>
      <c r="L54" s="4">
        <f>J54-SMALL(F54:I54,1)</f>
        <v>785</v>
      </c>
    </row>
  </sheetData>
  <printOptions/>
  <pageMargins left="0.5905511811023623" right="0.5905511811023623" top="0.984251968503937" bottom="0.5905511811023623" header="0.5905511811023623" footer="0.5118110236220472"/>
  <pageSetup orientation="portrait" paperSize="9" r:id="rId1"/>
  <headerFooter alignWithMargins="0">
    <oddHeader>&amp;CEindklassement  brutto  na  4  van  de  4  wedstrijden  1  pijl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7109375" style="1" customWidth="1"/>
    <col min="2" max="2" width="21.7109375" style="2" customWidth="1"/>
    <col min="3" max="8" width="5.7109375" style="1" customWidth="1"/>
    <col min="9" max="9" width="7.7109375" style="1" customWidth="1"/>
    <col min="10" max="10" width="5.7109375" style="1" customWidth="1"/>
    <col min="11" max="11" width="7.7109375" style="1" customWidth="1"/>
    <col min="12" max="12" width="5.7109375" style="1" customWidth="1"/>
    <col min="13" max="16384" width="9.140625" style="1" customWidth="1"/>
  </cols>
  <sheetData>
    <row r="1" ht="12.75">
      <c r="A1" s="1" t="s">
        <v>73</v>
      </c>
    </row>
    <row r="2" ht="12.75">
      <c r="A2" s="14" t="s">
        <v>74</v>
      </c>
    </row>
    <row r="3" spans="1:12" ht="12.75">
      <c r="A3" s="11" t="s">
        <v>66</v>
      </c>
      <c r="B3" s="12" t="s">
        <v>0</v>
      </c>
      <c r="C3" s="11" t="s">
        <v>1</v>
      </c>
      <c r="D3" s="13" t="s">
        <v>4</v>
      </c>
      <c r="E3" s="11" t="s">
        <v>21</v>
      </c>
      <c r="F3" s="11" t="s">
        <v>23</v>
      </c>
      <c r="G3" s="11" t="s">
        <v>24</v>
      </c>
      <c r="H3" s="11" t="s">
        <v>26</v>
      </c>
      <c r="I3" s="11" t="s">
        <v>71</v>
      </c>
      <c r="J3" s="11" t="s">
        <v>72</v>
      </c>
      <c r="K3" s="11" t="s">
        <v>76</v>
      </c>
      <c r="L3" s="11" t="s">
        <v>77</v>
      </c>
    </row>
    <row r="4" spans="1:12" ht="12.75">
      <c r="A4" s="3">
        <v>1</v>
      </c>
      <c r="B4" s="5" t="s">
        <v>29</v>
      </c>
      <c r="C4" s="3" t="s">
        <v>8</v>
      </c>
      <c r="D4" s="4">
        <v>209</v>
      </c>
      <c r="E4" s="6">
        <v>14</v>
      </c>
      <c r="F4" s="6">
        <v>17</v>
      </c>
      <c r="G4" s="6">
        <v>19</v>
      </c>
      <c r="H4" s="6"/>
      <c r="I4" s="4">
        <f aca="true" t="shared" si="0" ref="I4:I29">SUM(E4:H4)</f>
        <v>50</v>
      </c>
      <c r="J4" s="4">
        <f aca="true" t="shared" si="1" ref="J4:J29">COUNT(E4:H4)</f>
        <v>3</v>
      </c>
      <c r="K4" s="4">
        <f>I4</f>
        <v>50</v>
      </c>
      <c r="L4" s="4">
        <v>15</v>
      </c>
    </row>
    <row r="5" spans="1:12" ht="12.75">
      <c r="A5" s="3">
        <v>2</v>
      </c>
      <c r="B5" s="5" t="s">
        <v>58</v>
      </c>
      <c r="C5" s="3" t="s">
        <v>25</v>
      </c>
      <c r="D5" s="4">
        <v>191</v>
      </c>
      <c r="E5" s="6">
        <v>-5</v>
      </c>
      <c r="F5" s="6">
        <v>-1</v>
      </c>
      <c r="G5" s="6">
        <v>18</v>
      </c>
      <c r="H5" s="6">
        <v>19</v>
      </c>
      <c r="I5" s="4">
        <f t="shared" si="0"/>
        <v>31</v>
      </c>
      <c r="J5" s="4">
        <f t="shared" si="1"/>
        <v>4</v>
      </c>
      <c r="K5" s="4">
        <f>I5-SMALL(E5:H5,1)</f>
        <v>36</v>
      </c>
      <c r="L5" s="4">
        <v>10</v>
      </c>
    </row>
    <row r="6" spans="1:12" ht="12.75">
      <c r="A6" s="3">
        <v>3</v>
      </c>
      <c r="B6" s="9" t="s">
        <v>43</v>
      </c>
      <c r="C6" s="10" t="s">
        <v>24</v>
      </c>
      <c r="D6" s="4">
        <v>196</v>
      </c>
      <c r="E6" s="6"/>
      <c r="F6" s="6">
        <v>19</v>
      </c>
      <c r="G6" s="6">
        <v>5</v>
      </c>
      <c r="H6" s="6">
        <v>11</v>
      </c>
      <c r="I6" s="4">
        <f t="shared" si="0"/>
        <v>35</v>
      </c>
      <c r="J6" s="4">
        <f t="shared" si="1"/>
        <v>3</v>
      </c>
      <c r="K6" s="4">
        <f>I6</f>
        <v>35</v>
      </c>
      <c r="L6" s="4">
        <v>5</v>
      </c>
    </row>
    <row r="7" spans="1:11" ht="12.75">
      <c r="A7" s="3">
        <v>4</v>
      </c>
      <c r="B7" s="5" t="s">
        <v>60</v>
      </c>
      <c r="C7" s="3" t="s">
        <v>26</v>
      </c>
      <c r="D7" s="4">
        <v>210</v>
      </c>
      <c r="E7" s="6">
        <v>8</v>
      </c>
      <c r="F7" s="6">
        <v>3</v>
      </c>
      <c r="G7" s="6">
        <v>22</v>
      </c>
      <c r="H7" s="6">
        <v>-22</v>
      </c>
      <c r="I7" s="4">
        <f t="shared" si="0"/>
        <v>11</v>
      </c>
      <c r="J7" s="4">
        <f t="shared" si="1"/>
        <v>4</v>
      </c>
      <c r="K7" s="4">
        <f>I7-SMALL(E7:H7,1)</f>
        <v>33</v>
      </c>
    </row>
    <row r="8" spans="1:11" ht="12.75">
      <c r="A8" s="3">
        <v>5</v>
      </c>
      <c r="B8" s="9" t="s">
        <v>49</v>
      </c>
      <c r="C8" s="10" t="s">
        <v>24</v>
      </c>
      <c r="D8" s="4">
        <v>236</v>
      </c>
      <c r="E8" s="6">
        <v>-19</v>
      </c>
      <c r="F8" s="6">
        <v>8</v>
      </c>
      <c r="G8" s="6">
        <v>10</v>
      </c>
      <c r="H8" s="6">
        <v>10</v>
      </c>
      <c r="I8" s="4">
        <f t="shared" si="0"/>
        <v>9</v>
      </c>
      <c r="J8" s="4">
        <f t="shared" si="1"/>
        <v>4</v>
      </c>
      <c r="K8" s="4">
        <f>I8-SMALL(E8:H8,1)</f>
        <v>28</v>
      </c>
    </row>
    <row r="9" spans="1:12" ht="12.75">
      <c r="A9" s="3">
        <v>6</v>
      </c>
      <c r="B9" s="9" t="s">
        <v>44</v>
      </c>
      <c r="C9" s="10" t="s">
        <v>24</v>
      </c>
      <c r="D9" s="4">
        <v>241</v>
      </c>
      <c r="E9" s="6">
        <v>11</v>
      </c>
      <c r="F9" s="6">
        <v>16</v>
      </c>
      <c r="G9" s="6">
        <v>-5</v>
      </c>
      <c r="H9" s="6">
        <v>-1</v>
      </c>
      <c r="I9" s="4">
        <f t="shared" si="0"/>
        <v>21</v>
      </c>
      <c r="J9" s="4">
        <f t="shared" si="1"/>
        <v>4</v>
      </c>
      <c r="K9" s="4">
        <f>I9-SMALL(E9:H9,1)</f>
        <v>26</v>
      </c>
      <c r="L9" s="4">
        <v>15</v>
      </c>
    </row>
    <row r="10" spans="1:12" ht="12.75">
      <c r="A10" s="3">
        <v>7</v>
      </c>
      <c r="B10" s="5" t="s">
        <v>62</v>
      </c>
      <c r="C10" s="3" t="s">
        <v>26</v>
      </c>
      <c r="D10" s="4">
        <v>260</v>
      </c>
      <c r="E10" s="6">
        <v>3</v>
      </c>
      <c r="F10" s="6">
        <v>-8</v>
      </c>
      <c r="G10" s="6">
        <v>15</v>
      </c>
      <c r="H10" s="6">
        <v>7</v>
      </c>
      <c r="I10" s="4">
        <f t="shared" si="0"/>
        <v>17</v>
      </c>
      <c r="J10" s="4">
        <f t="shared" si="1"/>
        <v>4</v>
      </c>
      <c r="K10" s="4">
        <f>I10-SMALL(E10:H10,1)</f>
        <v>25</v>
      </c>
      <c r="L10" s="4">
        <v>10</v>
      </c>
    </row>
    <row r="11" spans="1:12" ht="12.75">
      <c r="A11" s="3">
        <v>8</v>
      </c>
      <c r="B11" s="5" t="s">
        <v>39</v>
      </c>
      <c r="C11" s="3" t="s">
        <v>22</v>
      </c>
      <c r="D11" s="4">
        <v>218</v>
      </c>
      <c r="E11" s="6">
        <v>35</v>
      </c>
      <c r="F11" s="6">
        <v>-8</v>
      </c>
      <c r="G11" s="6">
        <v>-10</v>
      </c>
      <c r="H11" s="6">
        <v>-8</v>
      </c>
      <c r="I11" s="4">
        <f t="shared" si="0"/>
        <v>9</v>
      </c>
      <c r="J11" s="4">
        <f t="shared" si="1"/>
        <v>4</v>
      </c>
      <c r="K11" s="4">
        <f>I11-SMALL(E11:H11,1)</f>
        <v>19</v>
      </c>
      <c r="L11" s="4">
        <v>5</v>
      </c>
    </row>
    <row r="12" spans="1:11" ht="12.75">
      <c r="A12" s="3">
        <v>9</v>
      </c>
      <c r="B12" s="5" t="s">
        <v>30</v>
      </c>
      <c r="C12" s="3" t="s">
        <v>8</v>
      </c>
      <c r="D12" s="4">
        <v>269</v>
      </c>
      <c r="E12" s="6">
        <v>8</v>
      </c>
      <c r="F12" s="6">
        <v>11</v>
      </c>
      <c r="G12" s="6"/>
      <c r="H12" s="6">
        <v>-1</v>
      </c>
      <c r="I12" s="4">
        <f t="shared" si="0"/>
        <v>18</v>
      </c>
      <c r="J12" s="4">
        <f t="shared" si="1"/>
        <v>3</v>
      </c>
      <c r="K12" s="4">
        <f>I12</f>
        <v>18</v>
      </c>
    </row>
    <row r="13" spans="1:11" ht="12.75">
      <c r="A13" s="3">
        <v>10</v>
      </c>
      <c r="B13" s="5" t="s">
        <v>63</v>
      </c>
      <c r="C13" s="3" t="s">
        <v>26</v>
      </c>
      <c r="D13" s="4">
        <v>245</v>
      </c>
      <c r="E13" s="6">
        <v>13</v>
      </c>
      <c r="F13" s="6">
        <v>5</v>
      </c>
      <c r="G13" s="6">
        <v>-8</v>
      </c>
      <c r="H13" s="6">
        <v>-1</v>
      </c>
      <c r="I13" s="4">
        <f t="shared" si="0"/>
        <v>9</v>
      </c>
      <c r="J13" s="4">
        <f t="shared" si="1"/>
        <v>4</v>
      </c>
      <c r="K13" s="4">
        <f>I13-SMALL(E13:H13,1)</f>
        <v>17</v>
      </c>
    </row>
    <row r="14" spans="1:12" ht="12.75">
      <c r="A14" s="3">
        <v>11</v>
      </c>
      <c r="B14" s="5" t="s">
        <v>59</v>
      </c>
      <c r="C14" s="3" t="s">
        <v>26</v>
      </c>
      <c r="D14" s="4">
        <v>261</v>
      </c>
      <c r="E14" s="6">
        <v>1</v>
      </c>
      <c r="F14" s="6">
        <v>9</v>
      </c>
      <c r="G14" s="6">
        <v>-8</v>
      </c>
      <c r="H14" s="6">
        <v>7</v>
      </c>
      <c r="I14" s="4">
        <f t="shared" si="0"/>
        <v>9</v>
      </c>
      <c r="J14" s="4">
        <f t="shared" si="1"/>
        <v>4</v>
      </c>
      <c r="K14" s="4">
        <f>I14-SMALL(E14:H14,1)</f>
        <v>17</v>
      </c>
      <c r="L14" s="4">
        <v>15</v>
      </c>
    </row>
    <row r="15" spans="1:12" ht="12.75">
      <c r="A15" s="3">
        <v>12</v>
      </c>
      <c r="B15" s="5" t="s">
        <v>64</v>
      </c>
      <c r="C15" s="3" t="s">
        <v>26</v>
      </c>
      <c r="D15" s="4">
        <v>272</v>
      </c>
      <c r="E15" s="6">
        <v>-11</v>
      </c>
      <c r="F15" s="6">
        <v>14</v>
      </c>
      <c r="G15" s="6">
        <v>-6</v>
      </c>
      <c r="H15" s="6">
        <v>6</v>
      </c>
      <c r="I15" s="4">
        <f t="shared" si="0"/>
        <v>3</v>
      </c>
      <c r="J15" s="4">
        <f t="shared" si="1"/>
        <v>4</v>
      </c>
      <c r="K15" s="4">
        <f>I15-SMALL(E15:H15,1)</f>
        <v>14</v>
      </c>
      <c r="L15" s="4">
        <v>10</v>
      </c>
    </row>
    <row r="16" spans="1:12" ht="12.75">
      <c r="A16" s="3">
        <v>13</v>
      </c>
      <c r="B16" s="5" t="s">
        <v>57</v>
      </c>
      <c r="C16" s="3" t="s">
        <v>25</v>
      </c>
      <c r="D16" s="4">
        <v>266</v>
      </c>
      <c r="E16" s="6">
        <v>10</v>
      </c>
      <c r="F16" s="6">
        <v>-2</v>
      </c>
      <c r="G16" s="6">
        <v>3</v>
      </c>
      <c r="H16" s="6"/>
      <c r="I16" s="4">
        <f t="shared" si="0"/>
        <v>11</v>
      </c>
      <c r="J16" s="4">
        <f t="shared" si="1"/>
        <v>3</v>
      </c>
      <c r="K16" s="4">
        <f>I16</f>
        <v>11</v>
      </c>
      <c r="L16" s="4">
        <v>5</v>
      </c>
    </row>
    <row r="17" spans="1:11" ht="12.75">
      <c r="A17" s="3">
        <v>14</v>
      </c>
      <c r="B17" s="5" t="s">
        <v>50</v>
      </c>
      <c r="C17" s="3" t="s">
        <v>25</v>
      </c>
      <c r="D17" s="4">
        <v>257</v>
      </c>
      <c r="E17" s="6">
        <v>-7</v>
      </c>
      <c r="F17" s="6">
        <v>-6</v>
      </c>
      <c r="G17" s="6">
        <v>9</v>
      </c>
      <c r="H17" s="6">
        <v>7</v>
      </c>
      <c r="I17" s="4">
        <f t="shared" si="0"/>
        <v>3</v>
      </c>
      <c r="J17" s="4">
        <f t="shared" si="1"/>
        <v>4</v>
      </c>
      <c r="K17" s="4">
        <f>I17-SMALL(E17:H17,1)</f>
        <v>10</v>
      </c>
    </row>
    <row r="18" spans="1:11" ht="12.75">
      <c r="A18" s="3">
        <v>15</v>
      </c>
      <c r="B18" s="5" t="s">
        <v>56</v>
      </c>
      <c r="C18" s="3" t="s">
        <v>25</v>
      </c>
      <c r="D18" s="4">
        <v>267</v>
      </c>
      <c r="E18" s="6">
        <v>-13</v>
      </c>
      <c r="F18" s="6">
        <v>7</v>
      </c>
      <c r="G18" s="6">
        <v>-1</v>
      </c>
      <c r="H18" s="6">
        <v>-2</v>
      </c>
      <c r="I18" s="4">
        <f t="shared" si="0"/>
        <v>-9</v>
      </c>
      <c r="J18" s="4">
        <f t="shared" si="1"/>
        <v>4</v>
      </c>
      <c r="K18" s="4">
        <f>I18-SMALL(E18:H18,1)</f>
        <v>4</v>
      </c>
    </row>
    <row r="19" spans="1:12" ht="12.75">
      <c r="A19" s="3">
        <v>16</v>
      </c>
      <c r="B19" s="5" t="s">
        <v>65</v>
      </c>
      <c r="C19" s="3" t="s">
        <v>26</v>
      </c>
      <c r="D19" s="4">
        <v>241</v>
      </c>
      <c r="E19" s="6"/>
      <c r="F19" s="6">
        <v>13</v>
      </c>
      <c r="G19" s="6">
        <v>-18</v>
      </c>
      <c r="H19" s="6">
        <v>1</v>
      </c>
      <c r="I19" s="4">
        <f t="shared" si="0"/>
        <v>-4</v>
      </c>
      <c r="J19" s="4">
        <f t="shared" si="1"/>
        <v>3</v>
      </c>
      <c r="K19" s="4">
        <f>I19</f>
        <v>-4</v>
      </c>
      <c r="L19" s="4">
        <v>15</v>
      </c>
    </row>
    <row r="20" spans="1:12" ht="12.75">
      <c r="A20" s="3">
        <v>17</v>
      </c>
      <c r="B20" s="5" t="s">
        <v>54</v>
      </c>
      <c r="C20" s="3" t="s">
        <v>25</v>
      </c>
      <c r="D20" s="4">
        <v>262</v>
      </c>
      <c r="E20" s="6">
        <v>-7</v>
      </c>
      <c r="F20" s="6">
        <v>7</v>
      </c>
      <c r="G20" s="6">
        <v>-5</v>
      </c>
      <c r="H20" s="6">
        <v>-8</v>
      </c>
      <c r="I20" s="4">
        <f t="shared" si="0"/>
        <v>-13</v>
      </c>
      <c r="J20" s="4">
        <f t="shared" si="1"/>
        <v>4</v>
      </c>
      <c r="K20" s="4">
        <f>I20-SMALL(E20:H20,1)</f>
        <v>-5</v>
      </c>
      <c r="L20" s="4">
        <v>10</v>
      </c>
    </row>
    <row r="21" spans="1:12" ht="12.75">
      <c r="A21" s="3">
        <v>18</v>
      </c>
      <c r="B21" s="5" t="s">
        <v>31</v>
      </c>
      <c r="C21" s="3" t="s">
        <v>8</v>
      </c>
      <c r="D21" s="4">
        <v>242</v>
      </c>
      <c r="E21" s="6">
        <v>-2</v>
      </c>
      <c r="F21" s="6">
        <v>-21</v>
      </c>
      <c r="G21" s="6">
        <v>15</v>
      </c>
      <c r="H21" s="6"/>
      <c r="I21" s="4">
        <f t="shared" si="0"/>
        <v>-8</v>
      </c>
      <c r="J21" s="4">
        <f t="shared" si="1"/>
        <v>3</v>
      </c>
      <c r="K21" s="4">
        <f>I21</f>
        <v>-8</v>
      </c>
      <c r="L21" s="4">
        <v>5</v>
      </c>
    </row>
    <row r="22" spans="1:11" ht="12.75">
      <c r="A22" s="3">
        <v>19</v>
      </c>
      <c r="B22" s="5" t="s">
        <v>35</v>
      </c>
      <c r="C22" s="3" t="s">
        <v>17</v>
      </c>
      <c r="D22" s="4">
        <v>261</v>
      </c>
      <c r="E22" s="6"/>
      <c r="F22" s="6">
        <v>-19</v>
      </c>
      <c r="G22" s="6">
        <v>-10</v>
      </c>
      <c r="H22" s="6">
        <v>20</v>
      </c>
      <c r="I22" s="4">
        <f t="shared" si="0"/>
        <v>-9</v>
      </c>
      <c r="J22" s="4">
        <f t="shared" si="1"/>
        <v>3</v>
      </c>
      <c r="K22" s="4">
        <f>I22</f>
        <v>-9</v>
      </c>
    </row>
    <row r="23" spans="1:11" ht="12.75">
      <c r="A23" s="3">
        <v>20</v>
      </c>
      <c r="B23" s="5" t="s">
        <v>55</v>
      </c>
      <c r="C23" s="3" t="s">
        <v>25</v>
      </c>
      <c r="D23" s="4">
        <v>263</v>
      </c>
      <c r="E23" s="6">
        <v>-7</v>
      </c>
      <c r="F23" s="6">
        <v>-15</v>
      </c>
      <c r="G23" s="6">
        <v>-10</v>
      </c>
      <c r="H23" s="6">
        <v>8</v>
      </c>
      <c r="I23" s="4">
        <f t="shared" si="0"/>
        <v>-24</v>
      </c>
      <c r="J23" s="4">
        <f t="shared" si="1"/>
        <v>4</v>
      </c>
      <c r="K23" s="4">
        <f>I23-SMALL(E23:H23,1)</f>
        <v>-9</v>
      </c>
    </row>
    <row r="24" spans="1:12" ht="12.75">
      <c r="A24" s="3">
        <v>21</v>
      </c>
      <c r="B24" s="5" t="s">
        <v>40</v>
      </c>
      <c r="C24" s="3" t="s">
        <v>22</v>
      </c>
      <c r="D24" s="4">
        <v>222</v>
      </c>
      <c r="E24" s="6">
        <v>-1</v>
      </c>
      <c r="F24" s="6">
        <v>-16</v>
      </c>
      <c r="G24" s="6">
        <v>4</v>
      </c>
      <c r="H24" s="6">
        <v>-18</v>
      </c>
      <c r="I24" s="4">
        <f t="shared" si="0"/>
        <v>-31</v>
      </c>
      <c r="J24" s="4">
        <f t="shared" si="1"/>
        <v>4</v>
      </c>
      <c r="K24" s="4">
        <f>I24-SMALL(E24:H24,1)</f>
        <v>-13</v>
      </c>
      <c r="L24" s="4">
        <v>15</v>
      </c>
    </row>
    <row r="25" spans="1:12" ht="12.75">
      <c r="A25" s="3">
        <v>22</v>
      </c>
      <c r="B25" s="5" t="s">
        <v>53</v>
      </c>
      <c r="C25" s="3" t="s">
        <v>25</v>
      </c>
      <c r="D25" s="4">
        <v>145</v>
      </c>
      <c r="E25" s="6">
        <v>16</v>
      </c>
      <c r="F25" s="6">
        <v>-11</v>
      </c>
      <c r="G25" s="6">
        <v>-19</v>
      </c>
      <c r="H25" s="6"/>
      <c r="I25" s="4">
        <f t="shared" si="0"/>
        <v>-14</v>
      </c>
      <c r="J25" s="4">
        <f t="shared" si="1"/>
        <v>3</v>
      </c>
      <c r="K25" s="4">
        <f>I25</f>
        <v>-14</v>
      </c>
      <c r="L25" s="4">
        <v>10</v>
      </c>
    </row>
    <row r="26" spans="1:12" ht="12.75">
      <c r="A26" s="3">
        <v>23</v>
      </c>
      <c r="B26" s="9" t="s">
        <v>45</v>
      </c>
      <c r="C26" s="10" t="s">
        <v>24</v>
      </c>
      <c r="D26" s="4">
        <v>261</v>
      </c>
      <c r="E26" s="6"/>
      <c r="F26" s="6">
        <v>-4</v>
      </c>
      <c r="G26" s="6">
        <v>-2</v>
      </c>
      <c r="H26" s="6">
        <v>-8</v>
      </c>
      <c r="I26" s="4">
        <f t="shared" si="0"/>
        <v>-14</v>
      </c>
      <c r="J26" s="4">
        <f t="shared" si="1"/>
        <v>3</v>
      </c>
      <c r="K26" s="4">
        <f>I26</f>
        <v>-14</v>
      </c>
      <c r="L26" s="4">
        <v>5</v>
      </c>
    </row>
    <row r="27" spans="1:11" ht="12.75">
      <c r="A27" s="3">
        <v>24</v>
      </c>
      <c r="B27" s="8" t="s">
        <v>41</v>
      </c>
      <c r="C27" s="7" t="s">
        <v>23</v>
      </c>
      <c r="D27" s="4">
        <v>247</v>
      </c>
      <c r="E27" s="6">
        <v>-16</v>
      </c>
      <c r="F27" s="6">
        <v>-5</v>
      </c>
      <c r="G27" s="6">
        <v>-17</v>
      </c>
      <c r="H27" s="6">
        <v>4</v>
      </c>
      <c r="I27" s="4">
        <f t="shared" si="0"/>
        <v>-34</v>
      </c>
      <c r="J27" s="4">
        <f t="shared" si="1"/>
        <v>4</v>
      </c>
      <c r="K27" s="4">
        <f>I27-SMALL(E27:H27,1)</f>
        <v>-17</v>
      </c>
    </row>
    <row r="28" spans="1:11" ht="12.75">
      <c r="A28" s="3">
        <v>25</v>
      </c>
      <c r="B28" s="5" t="s">
        <v>34</v>
      </c>
      <c r="C28" s="3" t="s">
        <v>17</v>
      </c>
      <c r="D28" s="4">
        <v>254</v>
      </c>
      <c r="E28" s="6"/>
      <c r="F28" s="6">
        <v>-11</v>
      </c>
      <c r="G28" s="6">
        <v>-18</v>
      </c>
      <c r="H28" s="6">
        <v>3</v>
      </c>
      <c r="I28" s="4">
        <f t="shared" si="0"/>
        <v>-26</v>
      </c>
      <c r="J28" s="4">
        <f t="shared" si="1"/>
        <v>3</v>
      </c>
      <c r="K28" s="4">
        <f>I28</f>
        <v>-26</v>
      </c>
    </row>
    <row r="29" spans="1:11" ht="12.75">
      <c r="A29" s="3">
        <v>26</v>
      </c>
      <c r="B29" s="5" t="s">
        <v>51</v>
      </c>
      <c r="C29" s="3" t="s">
        <v>25</v>
      </c>
      <c r="D29" s="4">
        <v>246</v>
      </c>
      <c r="E29" s="6"/>
      <c r="F29" s="6">
        <v>-10</v>
      </c>
      <c r="G29" s="6">
        <v>-2</v>
      </c>
      <c r="H29" s="6">
        <v>-33</v>
      </c>
      <c r="I29" s="4">
        <f t="shared" si="0"/>
        <v>-45</v>
      </c>
      <c r="J29" s="4">
        <f t="shared" si="1"/>
        <v>3</v>
      </c>
      <c r="K29" s="4">
        <f>I29</f>
        <v>-45</v>
      </c>
    </row>
    <row r="30" spans="1:11" ht="12.75">
      <c r="A30" s="3"/>
      <c r="B30" s="5"/>
      <c r="C30" s="3"/>
      <c r="D30" s="4"/>
      <c r="E30" s="6"/>
      <c r="F30" s="6"/>
      <c r="G30" s="6"/>
      <c r="H30" s="6"/>
      <c r="I30" s="4"/>
      <c r="J30" s="4"/>
      <c r="K30" s="4"/>
    </row>
    <row r="31" spans="1:11" ht="12.75">
      <c r="A31" s="15" t="s">
        <v>75</v>
      </c>
      <c r="B31" s="5"/>
      <c r="C31" s="3"/>
      <c r="D31" s="4"/>
      <c r="E31" s="6"/>
      <c r="F31" s="6"/>
      <c r="G31" s="6"/>
      <c r="H31" s="6"/>
      <c r="I31" s="4"/>
      <c r="J31" s="4"/>
      <c r="K31" s="4"/>
    </row>
    <row r="32" spans="1:12" ht="12.75">
      <c r="A32" s="11" t="s">
        <v>66</v>
      </c>
      <c r="B32" s="12" t="s">
        <v>0</v>
      </c>
      <c r="C32" s="11" t="s">
        <v>1</v>
      </c>
      <c r="D32" s="13" t="s">
        <v>4</v>
      </c>
      <c r="E32" s="11" t="s">
        <v>21</v>
      </c>
      <c r="F32" s="11" t="s">
        <v>23</v>
      </c>
      <c r="G32" s="11" t="s">
        <v>24</v>
      </c>
      <c r="H32" s="11" t="s">
        <v>26</v>
      </c>
      <c r="I32" s="11" t="s">
        <v>71</v>
      </c>
      <c r="J32" s="11" t="s">
        <v>72</v>
      </c>
      <c r="K32" s="11" t="s">
        <v>76</v>
      </c>
      <c r="L32" s="11" t="s">
        <v>77</v>
      </c>
    </row>
    <row r="33" spans="1:12" ht="12.75">
      <c r="A33" s="3">
        <v>1</v>
      </c>
      <c r="B33" s="5" t="s">
        <v>32</v>
      </c>
      <c r="C33" s="3" t="s">
        <v>16</v>
      </c>
      <c r="D33" s="4">
        <v>248</v>
      </c>
      <c r="E33" s="6">
        <v>15</v>
      </c>
      <c r="F33" s="6">
        <v>18</v>
      </c>
      <c r="G33" s="6">
        <v>4</v>
      </c>
      <c r="H33" s="6">
        <v>13</v>
      </c>
      <c r="I33" s="4">
        <f aca="true" t="shared" si="2" ref="I33:I41">SUM(E33:H33)</f>
        <v>50</v>
      </c>
      <c r="J33" s="4">
        <f aca="true" t="shared" si="3" ref="J33:J41">COUNT(E33:H33)</f>
        <v>4</v>
      </c>
      <c r="K33" s="4">
        <f aca="true" t="shared" si="4" ref="K33:K39">I33-SMALL(E33:H33,1)</f>
        <v>46</v>
      </c>
      <c r="L33" s="4">
        <v>15</v>
      </c>
    </row>
    <row r="34" spans="1:12" ht="12.75">
      <c r="A34" s="3">
        <v>2</v>
      </c>
      <c r="B34" s="2" t="s">
        <v>46</v>
      </c>
      <c r="C34" s="10" t="s">
        <v>24</v>
      </c>
      <c r="D34" s="4">
        <v>250</v>
      </c>
      <c r="E34" s="6">
        <v>18</v>
      </c>
      <c r="F34" s="6">
        <v>6</v>
      </c>
      <c r="G34" s="6">
        <v>12</v>
      </c>
      <c r="H34" s="6">
        <v>-2</v>
      </c>
      <c r="I34" s="4">
        <f t="shared" si="2"/>
        <v>34</v>
      </c>
      <c r="J34" s="4">
        <f t="shared" si="3"/>
        <v>4</v>
      </c>
      <c r="K34" s="4">
        <f t="shared" si="4"/>
        <v>36</v>
      </c>
      <c r="L34" s="4">
        <v>10</v>
      </c>
    </row>
    <row r="35" spans="1:12" ht="12.75">
      <c r="A35" s="3">
        <v>3</v>
      </c>
      <c r="B35" s="5" t="s">
        <v>61</v>
      </c>
      <c r="C35" s="3" t="s">
        <v>26</v>
      </c>
      <c r="D35" s="4">
        <v>280</v>
      </c>
      <c r="E35" s="6">
        <v>9</v>
      </c>
      <c r="F35" s="6">
        <v>12</v>
      </c>
      <c r="G35" s="6">
        <v>3</v>
      </c>
      <c r="H35" s="6">
        <v>5</v>
      </c>
      <c r="I35" s="4">
        <f t="shared" si="2"/>
        <v>29</v>
      </c>
      <c r="J35" s="4">
        <f t="shared" si="3"/>
        <v>4</v>
      </c>
      <c r="K35" s="4">
        <f t="shared" si="4"/>
        <v>26</v>
      </c>
      <c r="L35" s="4">
        <v>5</v>
      </c>
    </row>
    <row r="36" spans="1:11" ht="12.75">
      <c r="A36" s="3">
        <v>4</v>
      </c>
      <c r="B36" s="5" t="s">
        <v>33</v>
      </c>
      <c r="C36" s="3" t="s">
        <v>16</v>
      </c>
      <c r="D36" s="4">
        <v>274</v>
      </c>
      <c r="E36" s="6">
        <v>-4</v>
      </c>
      <c r="F36" s="6">
        <v>-15</v>
      </c>
      <c r="G36" s="6">
        <v>9</v>
      </c>
      <c r="H36" s="6">
        <v>11</v>
      </c>
      <c r="I36" s="4">
        <f t="shared" si="2"/>
        <v>1</v>
      </c>
      <c r="J36" s="4">
        <f t="shared" si="3"/>
        <v>4</v>
      </c>
      <c r="K36" s="4">
        <f t="shared" si="4"/>
        <v>16</v>
      </c>
    </row>
    <row r="37" spans="1:11" ht="12.75">
      <c r="A37" s="3">
        <v>5</v>
      </c>
      <c r="B37" s="5" t="s">
        <v>27</v>
      </c>
      <c r="C37" s="3" t="s">
        <v>19</v>
      </c>
      <c r="D37" s="4">
        <v>270</v>
      </c>
      <c r="E37" s="6">
        <v>-2</v>
      </c>
      <c r="F37" s="6">
        <v>-7</v>
      </c>
      <c r="G37" s="6">
        <v>13</v>
      </c>
      <c r="H37" s="6">
        <v>-7</v>
      </c>
      <c r="I37" s="4">
        <f t="shared" si="2"/>
        <v>-3</v>
      </c>
      <c r="J37" s="4">
        <f t="shared" si="3"/>
        <v>4</v>
      </c>
      <c r="K37" s="4">
        <f t="shared" si="4"/>
        <v>4</v>
      </c>
    </row>
    <row r="38" spans="1:12" ht="12.75">
      <c r="A38" s="3">
        <v>6</v>
      </c>
      <c r="B38" s="5" t="s">
        <v>38</v>
      </c>
      <c r="C38" s="3" t="s">
        <v>18</v>
      </c>
      <c r="D38" s="4">
        <v>281</v>
      </c>
      <c r="E38" s="6">
        <v>4</v>
      </c>
      <c r="F38" s="6">
        <v>1</v>
      </c>
      <c r="G38" s="6">
        <v>-1</v>
      </c>
      <c r="H38" s="6">
        <v>-15</v>
      </c>
      <c r="I38" s="4">
        <f t="shared" si="2"/>
        <v>-11</v>
      </c>
      <c r="J38" s="4">
        <f t="shared" si="3"/>
        <v>4</v>
      </c>
      <c r="K38" s="4">
        <f t="shared" si="4"/>
        <v>4</v>
      </c>
      <c r="L38" s="4">
        <v>15</v>
      </c>
    </row>
    <row r="39" spans="1:12" ht="12.75">
      <c r="A39" s="3">
        <v>7</v>
      </c>
      <c r="B39" s="5" t="s">
        <v>37</v>
      </c>
      <c r="C39" s="3" t="s">
        <v>18</v>
      </c>
      <c r="D39" s="4">
        <v>286</v>
      </c>
      <c r="E39" s="6">
        <v>-2</v>
      </c>
      <c r="F39" s="6">
        <v>0</v>
      </c>
      <c r="G39" s="6">
        <v>-2</v>
      </c>
      <c r="H39" s="6">
        <v>2</v>
      </c>
      <c r="I39" s="4">
        <f t="shared" si="2"/>
        <v>-2</v>
      </c>
      <c r="J39" s="4">
        <f t="shared" si="3"/>
        <v>4</v>
      </c>
      <c r="K39" s="4">
        <f t="shared" si="4"/>
        <v>0</v>
      </c>
      <c r="L39" s="4">
        <v>10</v>
      </c>
    </row>
    <row r="40" spans="1:12" ht="12.75">
      <c r="A40" s="3">
        <v>8</v>
      </c>
      <c r="B40" s="8" t="s">
        <v>42</v>
      </c>
      <c r="C40" s="7" t="s">
        <v>23</v>
      </c>
      <c r="D40" s="4">
        <v>269</v>
      </c>
      <c r="E40" s="6"/>
      <c r="F40" s="6">
        <v>-4</v>
      </c>
      <c r="G40" s="6">
        <v>0</v>
      </c>
      <c r="H40" s="6">
        <v>-1</v>
      </c>
      <c r="I40" s="4">
        <f t="shared" si="2"/>
        <v>-5</v>
      </c>
      <c r="J40" s="4">
        <f t="shared" si="3"/>
        <v>3</v>
      </c>
      <c r="K40" s="4">
        <f>I40</f>
        <v>-5</v>
      </c>
      <c r="L40" s="4">
        <v>5</v>
      </c>
    </row>
    <row r="41" spans="1:11" ht="12.75">
      <c r="A41" s="3">
        <v>9</v>
      </c>
      <c r="B41" s="5" t="s">
        <v>36</v>
      </c>
      <c r="C41" s="3" t="s">
        <v>18</v>
      </c>
      <c r="D41" s="4">
        <v>279</v>
      </c>
      <c r="E41" s="6">
        <v>-19</v>
      </c>
      <c r="F41" s="6">
        <v>0</v>
      </c>
      <c r="G41" s="6">
        <v>-7</v>
      </c>
      <c r="H41" s="6">
        <v>-5</v>
      </c>
      <c r="I41" s="4">
        <f t="shared" si="2"/>
        <v>-31</v>
      </c>
      <c r="J41" s="4">
        <f t="shared" si="3"/>
        <v>4</v>
      </c>
      <c r="K41" s="4">
        <f>I41-SMALL(E41:H41,1)</f>
        <v>-12</v>
      </c>
    </row>
    <row r="42" spans="1:11" ht="12.75">
      <c r="A42" s="3"/>
      <c r="B42" s="5"/>
      <c r="C42" s="3"/>
      <c r="D42" s="4"/>
      <c r="E42" s="6"/>
      <c r="F42" s="6"/>
      <c r="G42" s="6"/>
      <c r="H42" s="6"/>
      <c r="I42" s="4"/>
      <c r="J42" s="4"/>
      <c r="K42" s="4"/>
    </row>
    <row r="43" spans="1:11" ht="12.75">
      <c r="A43" s="15" t="s">
        <v>67</v>
      </c>
      <c r="B43" s="5"/>
      <c r="C43" s="3"/>
      <c r="D43" s="4"/>
      <c r="E43" s="6"/>
      <c r="F43" s="6"/>
      <c r="G43" s="6"/>
      <c r="H43" s="6"/>
      <c r="I43" s="4"/>
      <c r="J43" s="4"/>
      <c r="K43" s="4"/>
    </row>
    <row r="44" spans="1:11" ht="12.75">
      <c r="A44" s="11" t="s">
        <v>66</v>
      </c>
      <c r="B44" s="12" t="s">
        <v>0</v>
      </c>
      <c r="C44" s="11" t="s">
        <v>1</v>
      </c>
      <c r="D44" s="13" t="s">
        <v>4</v>
      </c>
      <c r="E44" s="11" t="s">
        <v>21</v>
      </c>
      <c r="F44" s="11" t="s">
        <v>23</v>
      </c>
      <c r="G44" s="11" t="s">
        <v>24</v>
      </c>
      <c r="H44" s="11" t="s">
        <v>26</v>
      </c>
      <c r="I44" s="11" t="s">
        <v>71</v>
      </c>
      <c r="J44" s="11" t="s">
        <v>72</v>
      </c>
      <c r="K44" s="11" t="s">
        <v>76</v>
      </c>
    </row>
    <row r="45" spans="1:12" ht="12.75">
      <c r="A45" s="3">
        <v>1</v>
      </c>
      <c r="B45" s="9" t="s">
        <v>47</v>
      </c>
      <c r="C45" s="10" t="s">
        <v>24</v>
      </c>
      <c r="D45" s="4" t="s">
        <v>20</v>
      </c>
      <c r="E45" s="6">
        <v>0</v>
      </c>
      <c r="F45" s="6"/>
      <c r="G45" s="6">
        <v>22</v>
      </c>
      <c r="H45" s="6">
        <v>15</v>
      </c>
      <c r="I45" s="4">
        <f aca="true" t="shared" si="5" ref="I45:I50">SUM(E45:H45)</f>
        <v>37</v>
      </c>
      <c r="J45" s="4">
        <f aca="true" t="shared" si="6" ref="J45:J50">COUNT(E45:H45)</f>
        <v>3</v>
      </c>
      <c r="K45" s="4">
        <f aca="true" t="shared" si="7" ref="K45:K50">I45</f>
        <v>37</v>
      </c>
      <c r="L45" s="4">
        <v>15</v>
      </c>
    </row>
    <row r="46" spans="1:12" ht="12.75">
      <c r="A46" s="3">
        <v>2</v>
      </c>
      <c r="B46" s="5" t="s">
        <v>28</v>
      </c>
      <c r="C46" s="3" t="s">
        <v>19</v>
      </c>
      <c r="D46" s="4" t="s">
        <v>20</v>
      </c>
      <c r="E46" s="6"/>
      <c r="F46" s="6">
        <v>0</v>
      </c>
      <c r="G46" s="6">
        <v>20</v>
      </c>
      <c r="H46" s="6">
        <v>-2</v>
      </c>
      <c r="I46" s="4">
        <f t="shared" si="5"/>
        <v>18</v>
      </c>
      <c r="J46" s="4">
        <f t="shared" si="6"/>
        <v>3</v>
      </c>
      <c r="K46" s="4">
        <f t="shared" si="7"/>
        <v>18</v>
      </c>
      <c r="L46" s="4">
        <v>10</v>
      </c>
    </row>
    <row r="47" spans="1:12" ht="12.75">
      <c r="A47" s="3">
        <v>3</v>
      </c>
      <c r="B47" s="9" t="s">
        <v>48</v>
      </c>
      <c r="C47" s="10" t="s">
        <v>24</v>
      </c>
      <c r="D47" s="4" t="s">
        <v>14</v>
      </c>
      <c r="E47" s="6"/>
      <c r="F47" s="6">
        <v>0</v>
      </c>
      <c r="G47" s="6">
        <v>0</v>
      </c>
      <c r="H47" s="6">
        <v>14</v>
      </c>
      <c r="I47" s="4">
        <f t="shared" si="5"/>
        <v>14</v>
      </c>
      <c r="J47" s="4">
        <f t="shared" si="6"/>
        <v>3</v>
      </c>
      <c r="K47" s="4">
        <f t="shared" si="7"/>
        <v>14</v>
      </c>
      <c r="L47" s="4">
        <v>5</v>
      </c>
    </row>
    <row r="48" spans="1:11" ht="12.75">
      <c r="A48" s="3">
        <v>4</v>
      </c>
      <c r="B48" s="5" t="s">
        <v>68</v>
      </c>
      <c r="C48" s="3" t="s">
        <v>19</v>
      </c>
      <c r="D48" s="4" t="s">
        <v>7</v>
      </c>
      <c r="E48" s="6"/>
      <c r="F48" s="6">
        <v>0</v>
      </c>
      <c r="G48" s="6">
        <v>0</v>
      </c>
      <c r="H48" s="6">
        <v>0</v>
      </c>
      <c r="I48" s="4">
        <f t="shared" si="5"/>
        <v>0</v>
      </c>
      <c r="J48" s="4">
        <f t="shared" si="6"/>
        <v>3</v>
      </c>
      <c r="K48" s="4">
        <f t="shared" si="7"/>
        <v>0</v>
      </c>
    </row>
    <row r="49" spans="1:11" ht="12.75">
      <c r="A49" s="3">
        <v>5</v>
      </c>
      <c r="B49" s="5" t="s">
        <v>69</v>
      </c>
      <c r="C49" s="3" t="s">
        <v>19</v>
      </c>
      <c r="D49" s="4" t="s">
        <v>7</v>
      </c>
      <c r="E49" s="6"/>
      <c r="F49" s="6">
        <v>0</v>
      </c>
      <c r="G49" s="6">
        <v>0</v>
      </c>
      <c r="H49" s="6">
        <v>0</v>
      </c>
      <c r="I49" s="4">
        <f t="shared" si="5"/>
        <v>0</v>
      </c>
      <c r="J49" s="4">
        <f t="shared" si="6"/>
        <v>3</v>
      </c>
      <c r="K49" s="4">
        <f t="shared" si="7"/>
        <v>0</v>
      </c>
    </row>
    <row r="50" spans="1:11" ht="12.75">
      <c r="A50" s="3">
        <v>6</v>
      </c>
      <c r="B50" s="5" t="s">
        <v>70</v>
      </c>
      <c r="C50" s="3" t="s">
        <v>19</v>
      </c>
      <c r="D50" s="4" t="s">
        <v>7</v>
      </c>
      <c r="E50" s="6"/>
      <c r="F50" s="6">
        <v>0</v>
      </c>
      <c r="G50" s="6">
        <v>0</v>
      </c>
      <c r="H50" s="6">
        <v>0</v>
      </c>
      <c r="I50" s="4">
        <f t="shared" si="5"/>
        <v>0</v>
      </c>
      <c r="J50" s="4">
        <f t="shared" si="6"/>
        <v>3</v>
      </c>
      <c r="K50" s="4">
        <f t="shared" si="7"/>
        <v>0</v>
      </c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&amp;CEindklassement  netto  na  4  van  de  4  wedstrijden  1  pijl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2024-04-22T12:16:14Z</cp:lastPrinted>
  <dcterms:created xsi:type="dcterms:W3CDTF">2023-09-20T12:46:48Z</dcterms:created>
  <dcterms:modified xsi:type="dcterms:W3CDTF">2024-04-22T12:23:09Z</dcterms:modified>
  <cp:category/>
  <cp:version/>
  <cp:contentType/>
  <cp:contentStatus/>
</cp:coreProperties>
</file>