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0115" windowHeight="9795" tabRatio="822" activeTab="0"/>
  </bookViews>
  <sheets>
    <sheet name="EIND" sheetId="1" r:id="rId1"/>
  </sheets>
  <definedNames>
    <definedName name="_xlnm.Print_Titles" localSheetId="0">'EIND'!$3:$3</definedName>
  </definedNames>
  <calcPr fullCalcOnLoad="1"/>
</workbook>
</file>

<file path=xl/sharedStrings.xml><?xml version="1.0" encoding="utf-8"?>
<sst xmlns="http://schemas.openxmlformats.org/spreadsheetml/2006/main" count="365" uniqueCount="122">
  <si>
    <t>NAAM</t>
  </si>
  <si>
    <t>CLUB</t>
  </si>
  <si>
    <t>DAN</t>
  </si>
  <si>
    <t>DEH</t>
  </si>
  <si>
    <t>DEW</t>
  </si>
  <si>
    <t>DRZ</t>
  </si>
  <si>
    <t>EHV</t>
  </si>
  <si>
    <t>FCM</t>
  </si>
  <si>
    <t>KHB</t>
  </si>
  <si>
    <t>KHV</t>
  </si>
  <si>
    <t>NSH</t>
  </si>
  <si>
    <t>NSS</t>
  </si>
  <si>
    <t>NVL</t>
  </si>
  <si>
    <t>SAX</t>
  </si>
  <si>
    <t>SCH</t>
  </si>
  <si>
    <t>SSR</t>
  </si>
  <si>
    <t>SWZ</t>
  </si>
  <si>
    <t>VHV</t>
  </si>
  <si>
    <t>CAT</t>
  </si>
  <si>
    <t>BOOG</t>
  </si>
  <si>
    <t>V</t>
  </si>
  <si>
    <t>C</t>
  </si>
  <si>
    <t>M</t>
  </si>
  <si>
    <t>R</t>
  </si>
  <si>
    <t>H</t>
  </si>
  <si>
    <t>D</t>
  </si>
  <si>
    <t>EV</t>
  </si>
  <si>
    <t>J</t>
  </si>
  <si>
    <t>J12</t>
  </si>
  <si>
    <t>Belmans Marc</t>
  </si>
  <si>
    <t>Brioen Ingrid</t>
  </si>
  <si>
    <t>Haemhouts Ludo</t>
  </si>
  <si>
    <t>Van De Vondel Stijn</t>
  </si>
  <si>
    <t>Wauters Sofie</t>
  </si>
  <si>
    <t>Van Looy Kilian</t>
  </si>
  <si>
    <t>Van Looy Laura</t>
  </si>
  <si>
    <t>Van Looy Maxim</t>
  </si>
  <si>
    <t>De Vos Gerda</t>
  </si>
  <si>
    <t>Wens Walter</t>
  </si>
  <si>
    <t>Broeckx Benny</t>
  </si>
  <si>
    <t>Broeckx Bo</t>
  </si>
  <si>
    <t>De Gruyter Peter</t>
  </si>
  <si>
    <t>Saenen Paul</t>
  </si>
  <si>
    <t>Theys Marc</t>
  </si>
  <si>
    <t>Theys Wim</t>
  </si>
  <si>
    <t>Belmans Daniel</t>
  </si>
  <si>
    <t>Thille Patricia</t>
  </si>
  <si>
    <t>Torfs Timothy</t>
  </si>
  <si>
    <t>Verschoren Bruno</t>
  </si>
  <si>
    <t>Jacobs Alfons</t>
  </si>
  <si>
    <t>Vanderperre Chris</t>
  </si>
  <si>
    <t>Reyntiens Kristof</t>
  </si>
  <si>
    <t>Roelandts Manuella</t>
  </si>
  <si>
    <t>Kennes Germain</t>
  </si>
  <si>
    <t>Lemmens Theofiel</t>
  </si>
  <si>
    <t>Boeckx Sonja</t>
  </si>
  <si>
    <t>De Wispelaere Joppe</t>
  </si>
  <si>
    <t>Turner Keith</t>
  </si>
  <si>
    <t>Van De Water Hans</t>
  </si>
  <si>
    <t>Voorspoels Guy</t>
  </si>
  <si>
    <t>Dirix Luc</t>
  </si>
  <si>
    <t>Moons Ronny</t>
  </si>
  <si>
    <t>Peetermans Alfons</t>
  </si>
  <si>
    <t>Van De Ven Pascal</t>
  </si>
  <si>
    <t>Van De Ven Ronny</t>
  </si>
  <si>
    <t>Van De Ven Seth</t>
  </si>
  <si>
    <t>Verbeek Louis</t>
  </si>
  <si>
    <t>De Cock Peter</t>
  </si>
  <si>
    <t>De Jong Richard</t>
  </si>
  <si>
    <t>Geentjens Jean</t>
  </si>
  <si>
    <t>Torfs Jozef</t>
  </si>
  <si>
    <t>Damen Karel</t>
  </si>
  <si>
    <t>Scheyltjens Jef</t>
  </si>
  <si>
    <t>Schrauwen Karel</t>
  </si>
  <si>
    <t>Van Berlo Guido</t>
  </si>
  <si>
    <t>Van Oerle Tuur</t>
  </si>
  <si>
    <t>Vannes Roger</t>
  </si>
  <si>
    <t>Verhoeven Nico</t>
  </si>
  <si>
    <t>Verstappen Paul</t>
  </si>
  <si>
    <t>Wuyts Dirk</t>
  </si>
  <si>
    <t>Adriaenssen Ilany</t>
  </si>
  <si>
    <t>Adriaenssen Theo</t>
  </si>
  <si>
    <t>Adriaenssen Zoe</t>
  </si>
  <si>
    <t>Dirven Lorre</t>
  </si>
  <si>
    <t>Lauwereys Maarten</t>
  </si>
  <si>
    <t>Van Den Brande Peter</t>
  </si>
  <si>
    <t>Van Dun Gino</t>
  </si>
  <si>
    <t>Van Uytsel Vadim</t>
  </si>
  <si>
    <t>Verhoeven Kurt</t>
  </si>
  <si>
    <t>Verhoeven Nieke</t>
  </si>
  <si>
    <t>Verstappen Dorien</t>
  </si>
  <si>
    <t>Verstappen Joeri</t>
  </si>
  <si>
    <t>Vervloet Jeroen</t>
  </si>
  <si>
    <t>Vervloet Maria</t>
  </si>
  <si>
    <t>Boeckx Ludo</t>
  </si>
  <si>
    <t>Clissen Ria</t>
  </si>
  <si>
    <t>Dankers Marc</t>
  </si>
  <si>
    <t>Dorekens Chelsea</t>
  </si>
  <si>
    <t>Dorekens Johnny</t>
  </si>
  <si>
    <t>Fransen Rudie</t>
  </si>
  <si>
    <t>Kerckhofs Mario</t>
  </si>
  <si>
    <t>Paulussen Roger</t>
  </si>
  <si>
    <t>Peeters Ynke</t>
  </si>
  <si>
    <t>Van Den Brande Nick</t>
  </si>
  <si>
    <t>Wouters Eddy</t>
  </si>
  <si>
    <t>Wouters Veronique</t>
  </si>
  <si>
    <t>Adriaenssen Marc</t>
  </si>
  <si>
    <t>PL</t>
  </si>
  <si>
    <t>Verheyden Brent</t>
  </si>
  <si>
    <t>WTV</t>
  </si>
  <si>
    <t>Lecrenier Jacques</t>
  </si>
  <si>
    <t>Merki Christine</t>
  </si>
  <si>
    <t>Poelmans Guido</t>
  </si>
  <si>
    <t>Van Den Eede Laeti</t>
  </si>
  <si>
    <t>Van Deun Marie-Claire</t>
  </si>
  <si>
    <t>TOTAAL</t>
  </si>
  <si>
    <t xml:space="preserve">Hubrechtsen Geert </t>
  </si>
  <si>
    <t>Om in aanmerking te komen voor het eindklassement moet men 6 van de 11 wedstrijden mee schieten</t>
  </si>
  <si>
    <t>A.W.</t>
  </si>
  <si>
    <t>6 BESTE</t>
  </si>
  <si>
    <t>Adriaensen Mathias</t>
  </si>
  <si>
    <t>EURO</t>
  </si>
</sst>
</file>

<file path=xl/styles.xml><?xml version="1.0" encoding="utf-8"?>
<styleSheet xmlns="http://schemas.openxmlformats.org/spreadsheetml/2006/main">
  <numFmts count="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dd\-mm\-yy"/>
  </numFmts>
  <fonts count="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9"/>
      <name val="Arial"/>
      <family val="2"/>
    </font>
    <font>
      <sz val="9"/>
      <name val="Courier New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4" fillId="2" borderId="0" xfId="19" applyFont="1" applyFill="1" applyAlignment="1">
      <alignment horizontal="left"/>
      <protection/>
    </xf>
    <xf numFmtId="0" fontId="1" fillId="2" borderId="0" xfId="19" applyFont="1" applyFill="1" applyAlignment="1">
      <alignment horizontal="center"/>
      <protection/>
    </xf>
    <xf numFmtId="0" fontId="1" fillId="2" borderId="0" xfId="19" applyFont="1" applyFill="1" applyBorder="1" applyAlignment="1">
      <alignment horizontal="center"/>
      <protection/>
    </xf>
    <xf numFmtId="0" fontId="4" fillId="2" borderId="0" xfId="15" applyFont="1" applyFill="1" applyAlignment="1">
      <alignment horizontal="left"/>
      <protection/>
    </xf>
    <xf numFmtId="0" fontId="4" fillId="2" borderId="0" xfId="15" applyFont="1" applyFill="1" applyBorder="1" applyAlignment="1">
      <alignment horizontal="left"/>
      <protection/>
    </xf>
    <xf numFmtId="0" fontId="1" fillId="2" borderId="0" xfId="15" applyFont="1" applyFill="1" applyBorder="1" applyAlignment="1">
      <alignment horizontal="center"/>
      <protection/>
    </xf>
    <xf numFmtId="0" fontId="1" fillId="2" borderId="0" xfId="15" applyFont="1" applyFill="1" applyBorder="1" applyAlignment="1">
      <alignment horizontal="center"/>
      <protection/>
    </xf>
    <xf numFmtId="0" fontId="4" fillId="2" borderId="0" xfId="19" applyFont="1" applyFill="1" applyBorder="1" applyAlignment="1">
      <alignment horizontal="left"/>
      <protection/>
    </xf>
    <xf numFmtId="0" fontId="3" fillId="2" borderId="0" xfId="15" applyFont="1" applyFill="1" applyAlignment="1">
      <alignment horizontal="center"/>
      <protection/>
    </xf>
    <xf numFmtId="0" fontId="1" fillId="2" borderId="0" xfId="0" applyFont="1" applyFill="1" applyAlignment="1">
      <alignment horizontal="center"/>
    </xf>
    <xf numFmtId="0" fontId="4" fillId="2" borderId="0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</cellXfs>
  <cellStyles count="8">
    <cellStyle name="Normal" xfId="0"/>
    <cellStyle name="Excel Built-in Normal" xfId="15"/>
    <cellStyle name="Comma" xfId="16"/>
    <cellStyle name="Comma [0]" xfId="17"/>
    <cellStyle name="Percent" xfId="18"/>
    <cellStyle name="Standaard_2021-2022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3"/>
  <sheetViews>
    <sheetView tabSelected="1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2.7109375" style="1" customWidth="1"/>
    <col min="2" max="2" width="19.00390625" style="2" bestFit="1" customWidth="1"/>
    <col min="3" max="3" width="4.7109375" style="1" customWidth="1"/>
    <col min="4" max="5" width="4.7109375" style="3" customWidth="1"/>
    <col min="6" max="16" width="4.7109375" style="1" customWidth="1"/>
    <col min="17" max="17" width="7.00390625" style="1" bestFit="1" customWidth="1"/>
    <col min="18" max="18" width="4.7109375" style="1" customWidth="1"/>
    <col min="19" max="19" width="6.8515625" style="1" bestFit="1" customWidth="1"/>
    <col min="20" max="20" width="5.00390625" style="4" bestFit="1" customWidth="1"/>
    <col min="21" max="16384" width="9.140625" style="1" customWidth="1"/>
  </cols>
  <sheetData>
    <row r="1" ht="12.75">
      <c r="A1" s="1" t="s">
        <v>117</v>
      </c>
    </row>
    <row r="3" spans="1:20" ht="12.75">
      <c r="A3" s="21" t="s">
        <v>107</v>
      </c>
      <c r="B3" s="22" t="s">
        <v>0</v>
      </c>
      <c r="C3" s="21" t="s">
        <v>1</v>
      </c>
      <c r="D3" s="21" t="s">
        <v>18</v>
      </c>
      <c r="E3" s="21" t="s">
        <v>19</v>
      </c>
      <c r="F3" s="23" t="s">
        <v>11</v>
      </c>
      <c r="G3" s="23" t="s">
        <v>16</v>
      </c>
      <c r="H3" s="23" t="s">
        <v>11</v>
      </c>
      <c r="I3" s="23" t="s">
        <v>12</v>
      </c>
      <c r="J3" s="23" t="s">
        <v>9</v>
      </c>
      <c r="K3" s="23" t="s">
        <v>15</v>
      </c>
      <c r="L3" s="23" t="s">
        <v>11</v>
      </c>
      <c r="M3" s="23" t="s">
        <v>6</v>
      </c>
      <c r="N3" s="23" t="s">
        <v>17</v>
      </c>
      <c r="O3" s="23" t="s">
        <v>16</v>
      </c>
      <c r="P3" s="24" t="s">
        <v>13</v>
      </c>
      <c r="Q3" s="25" t="s">
        <v>115</v>
      </c>
      <c r="R3" s="25" t="s">
        <v>118</v>
      </c>
      <c r="S3" s="25" t="s">
        <v>119</v>
      </c>
      <c r="T3" s="25" t="s">
        <v>121</v>
      </c>
    </row>
    <row r="4" spans="1:20" ht="12.75">
      <c r="A4" s="5">
        <v>1</v>
      </c>
      <c r="B4" s="6" t="s">
        <v>40</v>
      </c>
      <c r="C4" s="5" t="s">
        <v>5</v>
      </c>
      <c r="D4" s="5" t="s">
        <v>25</v>
      </c>
      <c r="E4" s="5" t="s">
        <v>23</v>
      </c>
      <c r="F4" s="4"/>
      <c r="G4" s="4">
        <v>326</v>
      </c>
      <c r="H4" s="4">
        <v>295</v>
      </c>
      <c r="I4" s="4">
        <v>313</v>
      </c>
      <c r="J4" s="4"/>
      <c r="K4" s="4">
        <v>299</v>
      </c>
      <c r="L4" s="4"/>
      <c r="M4" s="4">
        <v>327</v>
      </c>
      <c r="N4" s="4">
        <v>308</v>
      </c>
      <c r="O4" s="4">
        <v>318</v>
      </c>
      <c r="P4" s="4">
        <v>332</v>
      </c>
      <c r="Q4" s="4">
        <f aca="true" t="shared" si="0" ref="Q4:Q11">SUM(F4:P4)</f>
        <v>2518</v>
      </c>
      <c r="R4" s="4">
        <f aca="true" t="shared" si="1" ref="R4:R11">COUNT(F4:P4)</f>
        <v>8</v>
      </c>
      <c r="S4" s="4">
        <f>Q4-SMALL(F4:P4,1)-SMALL(F4:P4,2)</f>
        <v>1924</v>
      </c>
      <c r="T4" s="4">
        <v>27</v>
      </c>
    </row>
    <row r="5" spans="1:20" ht="12.75">
      <c r="A5" s="5">
        <v>2</v>
      </c>
      <c r="B5" s="7" t="s">
        <v>33</v>
      </c>
      <c r="C5" s="3" t="s">
        <v>2</v>
      </c>
      <c r="D5" s="5" t="s">
        <v>25</v>
      </c>
      <c r="E5" s="5" t="s">
        <v>23</v>
      </c>
      <c r="F5" s="4"/>
      <c r="G5" s="4">
        <v>314</v>
      </c>
      <c r="H5" s="4"/>
      <c r="I5" s="4"/>
      <c r="J5" s="4">
        <v>328</v>
      </c>
      <c r="K5" s="4">
        <v>316</v>
      </c>
      <c r="L5" s="4">
        <v>312</v>
      </c>
      <c r="M5" s="4">
        <v>318</v>
      </c>
      <c r="N5" s="4"/>
      <c r="O5" s="4"/>
      <c r="P5" s="4">
        <v>310</v>
      </c>
      <c r="Q5" s="4">
        <f t="shared" si="0"/>
        <v>1898</v>
      </c>
      <c r="R5" s="4">
        <f t="shared" si="1"/>
        <v>6</v>
      </c>
      <c r="S5" s="4">
        <f>Q5</f>
        <v>1898</v>
      </c>
      <c r="T5" s="4">
        <v>24</v>
      </c>
    </row>
    <row r="6" spans="1:20" ht="12.75">
      <c r="A6" s="5">
        <v>3</v>
      </c>
      <c r="B6" s="6" t="s">
        <v>95</v>
      </c>
      <c r="C6" s="5" t="s">
        <v>17</v>
      </c>
      <c r="D6" s="5" t="s">
        <v>25</v>
      </c>
      <c r="E6" s="5" t="s">
        <v>23</v>
      </c>
      <c r="F6" s="4">
        <v>311</v>
      </c>
      <c r="G6" s="4">
        <v>305</v>
      </c>
      <c r="H6" s="4">
        <v>297</v>
      </c>
      <c r="I6" s="4">
        <v>283</v>
      </c>
      <c r="J6" s="4">
        <v>296</v>
      </c>
      <c r="K6" s="4">
        <v>313</v>
      </c>
      <c r="L6" s="4">
        <v>303</v>
      </c>
      <c r="M6" s="4">
        <v>319</v>
      </c>
      <c r="N6" s="4">
        <v>307</v>
      </c>
      <c r="O6" s="4">
        <v>309</v>
      </c>
      <c r="P6" s="4">
        <v>303</v>
      </c>
      <c r="Q6" s="4">
        <f t="shared" si="0"/>
        <v>3346</v>
      </c>
      <c r="R6" s="4">
        <f t="shared" si="1"/>
        <v>11</v>
      </c>
      <c r="S6" s="4">
        <f>Q6-SMALL(F6:P6,1)-SMALL(F6:P6,2)-SMALL(F6:P6,3)-SMALL(F6:P6,4)-SMALL(F6:P6,5)</f>
        <v>1864</v>
      </c>
      <c r="T6" s="4">
        <v>21</v>
      </c>
    </row>
    <row r="7" spans="1:20" ht="12.75">
      <c r="A7" s="5">
        <v>4</v>
      </c>
      <c r="B7" s="7" t="s">
        <v>105</v>
      </c>
      <c r="C7" s="3" t="s">
        <v>17</v>
      </c>
      <c r="D7" s="5" t="s">
        <v>25</v>
      </c>
      <c r="E7" s="5" t="s">
        <v>23</v>
      </c>
      <c r="F7" s="4">
        <v>299</v>
      </c>
      <c r="G7" s="4">
        <v>289</v>
      </c>
      <c r="H7" s="4">
        <v>235</v>
      </c>
      <c r="I7" s="4">
        <v>297</v>
      </c>
      <c r="J7" s="4">
        <v>302</v>
      </c>
      <c r="K7" s="4">
        <v>282</v>
      </c>
      <c r="L7" s="4">
        <v>284</v>
      </c>
      <c r="M7" s="4">
        <v>325</v>
      </c>
      <c r="N7" s="4">
        <v>310</v>
      </c>
      <c r="O7" s="4">
        <v>300</v>
      </c>
      <c r="P7" s="4">
        <v>312</v>
      </c>
      <c r="Q7" s="4">
        <f t="shared" si="0"/>
        <v>3235</v>
      </c>
      <c r="R7" s="4">
        <f t="shared" si="1"/>
        <v>11</v>
      </c>
      <c r="S7" s="4">
        <f>Q7-SMALL(F7:P7,1)-SMALL(F7:P7,2)-SMALL(F7:P7,3)-SMALL(F7:P7,4)-SMALL(F7:P7,5)</f>
        <v>1848</v>
      </c>
      <c r="T7" s="4">
        <v>18</v>
      </c>
    </row>
    <row r="8" spans="1:20" ht="12.75">
      <c r="A8" s="5">
        <v>5</v>
      </c>
      <c r="B8" s="7" t="s">
        <v>113</v>
      </c>
      <c r="C8" s="3" t="s">
        <v>109</v>
      </c>
      <c r="D8" s="5" t="s">
        <v>25</v>
      </c>
      <c r="E8" s="5" t="s">
        <v>23</v>
      </c>
      <c r="F8" s="4"/>
      <c r="G8" s="4"/>
      <c r="H8" s="4"/>
      <c r="I8" s="4"/>
      <c r="J8" s="4">
        <v>306</v>
      </c>
      <c r="K8" s="4">
        <v>291</v>
      </c>
      <c r="L8" s="4">
        <v>299</v>
      </c>
      <c r="M8" s="4">
        <v>289</v>
      </c>
      <c r="N8" s="4">
        <v>286</v>
      </c>
      <c r="O8" s="4">
        <v>307</v>
      </c>
      <c r="P8" s="4">
        <v>305</v>
      </c>
      <c r="Q8" s="4">
        <f t="shared" si="0"/>
        <v>2083</v>
      </c>
      <c r="R8" s="4">
        <f t="shared" si="1"/>
        <v>7</v>
      </c>
      <c r="S8" s="4">
        <f>Q8-SMALL(F8:P8,1)</f>
        <v>1797</v>
      </c>
      <c r="T8" s="4">
        <v>15</v>
      </c>
    </row>
    <row r="9" spans="1:20" ht="12.75">
      <c r="A9" s="5">
        <v>6</v>
      </c>
      <c r="B9" s="7" t="s">
        <v>35</v>
      </c>
      <c r="C9" s="5" t="s">
        <v>3</v>
      </c>
      <c r="D9" s="5" t="s">
        <v>25</v>
      </c>
      <c r="E9" s="5" t="s">
        <v>23</v>
      </c>
      <c r="F9" s="4"/>
      <c r="G9" s="4"/>
      <c r="H9" s="4"/>
      <c r="I9" s="4"/>
      <c r="J9" s="4"/>
      <c r="K9" s="4">
        <v>257</v>
      </c>
      <c r="L9" s="4">
        <v>257</v>
      </c>
      <c r="M9" s="4">
        <v>270</v>
      </c>
      <c r="N9" s="4">
        <v>291</v>
      </c>
      <c r="O9" s="4">
        <v>263</v>
      </c>
      <c r="P9" s="4">
        <v>295</v>
      </c>
      <c r="Q9" s="4">
        <f t="shared" si="0"/>
        <v>1633</v>
      </c>
      <c r="R9" s="4">
        <f t="shared" si="1"/>
        <v>6</v>
      </c>
      <c r="S9" s="4">
        <f>Q9</f>
        <v>1633</v>
      </c>
      <c r="T9" s="4">
        <v>12</v>
      </c>
    </row>
    <row r="10" spans="1:20" ht="12.75">
      <c r="A10" s="5">
        <v>7</v>
      </c>
      <c r="B10" s="8" t="s">
        <v>55</v>
      </c>
      <c r="C10" s="9" t="s">
        <v>11</v>
      </c>
      <c r="D10" s="5" t="s">
        <v>25</v>
      </c>
      <c r="E10" s="9" t="s">
        <v>23</v>
      </c>
      <c r="F10" s="4">
        <v>198</v>
      </c>
      <c r="G10" s="4">
        <v>277</v>
      </c>
      <c r="H10" s="4">
        <v>260</v>
      </c>
      <c r="I10" s="4"/>
      <c r="J10" s="4">
        <v>284</v>
      </c>
      <c r="K10" s="4">
        <v>286</v>
      </c>
      <c r="L10" s="4"/>
      <c r="M10" s="4">
        <v>216</v>
      </c>
      <c r="N10" s="4">
        <v>259</v>
      </c>
      <c r="O10" s="4"/>
      <c r="P10" s="4">
        <v>260</v>
      </c>
      <c r="Q10" s="4">
        <f t="shared" si="0"/>
        <v>2040</v>
      </c>
      <c r="R10" s="4">
        <f t="shared" si="1"/>
        <v>8</v>
      </c>
      <c r="S10" s="4">
        <f>Q10-SMALL(F10:P10,1)-SMALL(F10:P10,2)</f>
        <v>1626</v>
      </c>
      <c r="T10" s="4">
        <v>9</v>
      </c>
    </row>
    <row r="11" spans="1:20" ht="12.75">
      <c r="A11" s="5">
        <v>8</v>
      </c>
      <c r="B11" s="7" t="s">
        <v>90</v>
      </c>
      <c r="C11" s="3" t="s">
        <v>16</v>
      </c>
      <c r="D11" s="5" t="s">
        <v>25</v>
      </c>
      <c r="E11" s="5" t="s">
        <v>23</v>
      </c>
      <c r="F11" s="4">
        <v>249</v>
      </c>
      <c r="G11" s="4"/>
      <c r="H11" s="4">
        <v>287</v>
      </c>
      <c r="I11" s="4">
        <v>274</v>
      </c>
      <c r="J11" s="4">
        <v>248</v>
      </c>
      <c r="K11" s="4"/>
      <c r="L11" s="4">
        <v>241</v>
      </c>
      <c r="M11" s="4"/>
      <c r="N11" s="4"/>
      <c r="O11" s="4">
        <v>230</v>
      </c>
      <c r="P11" s="4"/>
      <c r="Q11" s="4">
        <f t="shared" si="0"/>
        <v>1529</v>
      </c>
      <c r="R11" s="4">
        <f t="shared" si="1"/>
        <v>6</v>
      </c>
      <c r="S11" s="4">
        <f>Q11</f>
        <v>1529</v>
      </c>
      <c r="T11" s="4">
        <v>6</v>
      </c>
    </row>
    <row r="12" spans="1:19" ht="12.75">
      <c r="A12" s="5"/>
      <c r="B12" s="7"/>
      <c r="C12" s="3"/>
      <c r="D12" s="5"/>
      <c r="E12" s="5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20" ht="12.75">
      <c r="A13" s="5">
        <v>1</v>
      </c>
      <c r="B13" s="6" t="s">
        <v>30</v>
      </c>
      <c r="C13" s="5" t="s">
        <v>2</v>
      </c>
      <c r="D13" s="5" t="s">
        <v>25</v>
      </c>
      <c r="E13" s="5" t="s">
        <v>21</v>
      </c>
      <c r="F13" s="4"/>
      <c r="G13" s="4"/>
      <c r="H13" s="4"/>
      <c r="I13" s="4"/>
      <c r="J13" s="4">
        <v>350</v>
      </c>
      <c r="K13" s="4">
        <v>352</v>
      </c>
      <c r="L13" s="4">
        <v>346</v>
      </c>
      <c r="M13" s="4">
        <v>353</v>
      </c>
      <c r="N13" s="4"/>
      <c r="O13" s="4">
        <v>354</v>
      </c>
      <c r="P13" s="4">
        <v>352</v>
      </c>
      <c r="Q13" s="4">
        <f>SUM(F13:P13)</f>
        <v>2107</v>
      </c>
      <c r="R13" s="4">
        <f>COUNT(F13:P13)</f>
        <v>6</v>
      </c>
      <c r="S13" s="4">
        <f>Q13</f>
        <v>2107</v>
      </c>
      <c r="T13" s="4">
        <v>15</v>
      </c>
    </row>
    <row r="14" spans="1:20" ht="12.75">
      <c r="A14" s="5">
        <v>2</v>
      </c>
      <c r="B14" s="7" t="s">
        <v>46</v>
      </c>
      <c r="C14" s="3" t="s">
        <v>7</v>
      </c>
      <c r="D14" s="5" t="s">
        <v>25</v>
      </c>
      <c r="E14" s="5" t="s">
        <v>21</v>
      </c>
      <c r="F14" s="4">
        <v>333</v>
      </c>
      <c r="G14" s="4">
        <v>330</v>
      </c>
      <c r="H14" s="4">
        <v>338</v>
      </c>
      <c r="I14" s="4">
        <v>333</v>
      </c>
      <c r="J14" s="4">
        <v>336</v>
      </c>
      <c r="K14" s="4">
        <v>339</v>
      </c>
      <c r="L14" s="4">
        <v>335</v>
      </c>
      <c r="M14" s="4">
        <v>340</v>
      </c>
      <c r="N14" s="4">
        <v>337</v>
      </c>
      <c r="O14" s="4">
        <v>339</v>
      </c>
      <c r="P14" s="4">
        <v>344</v>
      </c>
      <c r="Q14" s="4">
        <f>SUM(F14:P14)</f>
        <v>3704</v>
      </c>
      <c r="R14" s="4">
        <f>COUNT(F14:P14)</f>
        <v>11</v>
      </c>
      <c r="S14" s="4">
        <f>Q14-SMALL(F14:P14,1)-SMALL(F14:P14,2)-SMALL(F14:P14,3)-SMALL(F14:P14,4)-SMALL(F14:P14,5)</f>
        <v>2037</v>
      </c>
      <c r="T14" s="4">
        <v>12</v>
      </c>
    </row>
    <row r="15" spans="1:20" ht="12.75">
      <c r="A15" s="5">
        <v>3</v>
      </c>
      <c r="B15" s="7" t="s">
        <v>97</v>
      </c>
      <c r="C15" s="3" t="s">
        <v>17</v>
      </c>
      <c r="D15" s="5" t="s">
        <v>25</v>
      </c>
      <c r="E15" s="5" t="s">
        <v>21</v>
      </c>
      <c r="F15" s="4"/>
      <c r="G15" s="4">
        <v>311</v>
      </c>
      <c r="H15" s="4">
        <v>281</v>
      </c>
      <c r="I15" s="4">
        <v>286</v>
      </c>
      <c r="J15" s="4"/>
      <c r="K15" s="4"/>
      <c r="L15" s="4">
        <v>313</v>
      </c>
      <c r="M15" s="4">
        <v>322</v>
      </c>
      <c r="N15" s="4">
        <v>339</v>
      </c>
      <c r="O15" s="4">
        <v>326</v>
      </c>
      <c r="P15" s="4">
        <v>316</v>
      </c>
      <c r="Q15" s="4">
        <f>SUM(F15:P15)</f>
        <v>2494</v>
      </c>
      <c r="R15" s="4">
        <f>COUNT(F15:P15)</f>
        <v>8</v>
      </c>
      <c r="S15" s="4">
        <f>Q15-SMALL(F15:P15,1)-SMALL(F15:P15,2)</f>
        <v>1927</v>
      </c>
      <c r="T15" s="4">
        <v>9</v>
      </c>
    </row>
    <row r="16" spans="1:20" ht="12.75">
      <c r="A16" s="5">
        <v>4</v>
      </c>
      <c r="B16" s="2" t="s">
        <v>52</v>
      </c>
      <c r="C16" s="3" t="s">
        <v>9</v>
      </c>
      <c r="D16" s="5" t="s">
        <v>25</v>
      </c>
      <c r="E16" s="5" t="s">
        <v>21</v>
      </c>
      <c r="F16" s="4">
        <v>308</v>
      </c>
      <c r="G16" s="4">
        <v>290</v>
      </c>
      <c r="H16" s="4"/>
      <c r="I16" s="4">
        <v>314</v>
      </c>
      <c r="J16" s="4">
        <v>311</v>
      </c>
      <c r="K16" s="4">
        <v>306</v>
      </c>
      <c r="L16" s="4">
        <v>264</v>
      </c>
      <c r="M16" s="4">
        <v>262</v>
      </c>
      <c r="N16" s="4">
        <v>278</v>
      </c>
      <c r="O16" s="4"/>
      <c r="P16" s="4">
        <v>295</v>
      </c>
      <c r="Q16" s="4">
        <f>SUM(F16:P16)</f>
        <v>2628</v>
      </c>
      <c r="R16" s="4">
        <f>COUNT(F16:P16)</f>
        <v>9</v>
      </c>
      <c r="S16" s="4">
        <f>Q16-SMALL(F16:P16,1)-SMALL(F16:P16,2)-SMALL(F16:P16,3)</f>
        <v>1824</v>
      </c>
      <c r="T16" s="4">
        <v>6</v>
      </c>
    </row>
    <row r="17" spans="1:19" ht="12.75">
      <c r="A17" s="5"/>
      <c r="C17" s="3"/>
      <c r="D17" s="5"/>
      <c r="E17" s="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20" ht="12.75">
      <c r="A18" s="5">
        <v>1</v>
      </c>
      <c r="B18" s="10" t="s">
        <v>73</v>
      </c>
      <c r="C18" s="11" t="s">
        <v>15</v>
      </c>
      <c r="D18" s="12" t="s">
        <v>26</v>
      </c>
      <c r="E18" s="12" t="s">
        <v>23</v>
      </c>
      <c r="F18" s="4"/>
      <c r="G18" s="4">
        <v>299</v>
      </c>
      <c r="H18" s="4">
        <v>297</v>
      </c>
      <c r="I18" s="4">
        <v>305</v>
      </c>
      <c r="J18" s="4">
        <v>294</v>
      </c>
      <c r="K18" s="4">
        <v>303</v>
      </c>
      <c r="L18" s="4">
        <v>274</v>
      </c>
      <c r="M18" s="4">
        <v>298</v>
      </c>
      <c r="N18" s="4">
        <v>292</v>
      </c>
      <c r="O18" s="4">
        <v>312</v>
      </c>
      <c r="P18" s="4"/>
      <c r="Q18" s="4">
        <f>SUM(F18:P18)</f>
        <v>2674</v>
      </c>
      <c r="R18" s="4">
        <f>COUNT(F18:P18)</f>
        <v>9</v>
      </c>
      <c r="S18" s="4">
        <f>Q18-SMALL(F18:P18,1)-SMALL(F18:P18,2)-SMALL(F18:P18,3)</f>
        <v>1814</v>
      </c>
      <c r="T18" s="4">
        <v>15</v>
      </c>
    </row>
    <row r="19" spans="1:20" ht="12.75">
      <c r="A19" s="3">
        <v>2</v>
      </c>
      <c r="B19" s="7" t="s">
        <v>62</v>
      </c>
      <c r="C19" s="5" t="s">
        <v>12</v>
      </c>
      <c r="D19" s="5" t="s">
        <v>26</v>
      </c>
      <c r="E19" s="5" t="s">
        <v>23</v>
      </c>
      <c r="F19" s="4"/>
      <c r="G19" s="4">
        <v>307</v>
      </c>
      <c r="H19" s="4">
        <v>294</v>
      </c>
      <c r="I19" s="4">
        <v>255</v>
      </c>
      <c r="J19" s="4">
        <v>287</v>
      </c>
      <c r="K19" s="4">
        <v>249</v>
      </c>
      <c r="L19" s="4">
        <v>278</v>
      </c>
      <c r="M19" s="4">
        <v>248</v>
      </c>
      <c r="N19" s="4">
        <v>265</v>
      </c>
      <c r="O19" s="4">
        <v>239</v>
      </c>
      <c r="P19" s="4">
        <v>251</v>
      </c>
      <c r="Q19" s="4">
        <f>SUM(F19:P19)</f>
        <v>2673</v>
      </c>
      <c r="R19" s="4">
        <f>COUNT(F19:P19)</f>
        <v>10</v>
      </c>
      <c r="S19" s="4">
        <f>Q19-SMALL(F19:P19,1)-SMALL(F19:P19,2)-SMALL(F19:P19,3)-SMALL(F19:P19,4)</f>
        <v>1686</v>
      </c>
      <c r="T19" s="4">
        <v>12</v>
      </c>
    </row>
    <row r="20" spans="1:20" ht="12.75">
      <c r="A20" s="3">
        <v>3</v>
      </c>
      <c r="B20" s="6" t="s">
        <v>54</v>
      </c>
      <c r="C20" s="3" t="s">
        <v>10</v>
      </c>
      <c r="D20" s="3" t="s">
        <v>26</v>
      </c>
      <c r="E20" s="3" t="s">
        <v>23</v>
      </c>
      <c r="F20" s="4">
        <v>261</v>
      </c>
      <c r="G20" s="4">
        <v>270</v>
      </c>
      <c r="H20" s="4">
        <v>255</v>
      </c>
      <c r="I20" s="4">
        <v>230</v>
      </c>
      <c r="J20" s="4">
        <v>273</v>
      </c>
      <c r="K20" s="4">
        <v>249</v>
      </c>
      <c r="L20" s="4">
        <v>271</v>
      </c>
      <c r="M20" s="4">
        <v>238</v>
      </c>
      <c r="N20" s="4">
        <v>257</v>
      </c>
      <c r="O20" s="4">
        <v>265</v>
      </c>
      <c r="P20" s="4">
        <v>230</v>
      </c>
      <c r="Q20" s="4">
        <f>SUM(F20:P20)</f>
        <v>2799</v>
      </c>
      <c r="R20" s="4">
        <f>COUNT(F20:P20)</f>
        <v>11</v>
      </c>
      <c r="S20" s="4">
        <f>Q20-SMALL(F20:P20,1)-SMALL(F20:P20,2)-SMALL(F20:P20,3)-SMALL(F20:P20,4)-SMALL(F20:P20,5)</f>
        <v>1597</v>
      </c>
      <c r="T20" s="4">
        <v>9</v>
      </c>
    </row>
    <row r="21" spans="1:20" ht="12.75">
      <c r="A21" s="3">
        <v>4</v>
      </c>
      <c r="B21" s="7" t="s">
        <v>66</v>
      </c>
      <c r="C21" s="5" t="s">
        <v>12</v>
      </c>
      <c r="D21" s="3" t="s">
        <v>26</v>
      </c>
      <c r="E21" s="3" t="s">
        <v>23</v>
      </c>
      <c r="F21" s="4"/>
      <c r="G21" s="4">
        <v>224</v>
      </c>
      <c r="H21" s="4">
        <v>222</v>
      </c>
      <c r="I21" s="4">
        <v>222</v>
      </c>
      <c r="J21" s="4">
        <v>165</v>
      </c>
      <c r="K21" s="4">
        <v>198</v>
      </c>
      <c r="L21" s="4">
        <v>209</v>
      </c>
      <c r="M21" s="4">
        <v>217</v>
      </c>
      <c r="N21" s="4">
        <v>198</v>
      </c>
      <c r="O21" s="4">
        <v>208</v>
      </c>
      <c r="P21" s="4">
        <v>229</v>
      </c>
      <c r="Q21" s="4">
        <f>SUM(F21:P21)</f>
        <v>2092</v>
      </c>
      <c r="R21" s="4">
        <f>COUNT(F21:P21)</f>
        <v>10</v>
      </c>
      <c r="S21" s="4">
        <f>Q21-SMALL(F21:P21,1)-SMALL(F21:P21,2)-SMALL(F21:P21,3)-SMALL(F21:P21,4)</f>
        <v>1323</v>
      </c>
      <c r="T21" s="4">
        <v>6</v>
      </c>
    </row>
    <row r="22" spans="1:19" ht="12.75">
      <c r="A22" s="3"/>
      <c r="B22" s="7"/>
      <c r="C22" s="5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20" ht="12.75">
      <c r="A23" s="3">
        <v>1</v>
      </c>
      <c r="B23" s="2" t="s">
        <v>49</v>
      </c>
      <c r="C23" s="3" t="s">
        <v>8</v>
      </c>
      <c r="D23" s="5" t="s">
        <v>26</v>
      </c>
      <c r="E23" s="5" t="s">
        <v>21</v>
      </c>
      <c r="F23" s="4"/>
      <c r="G23" s="4">
        <v>310</v>
      </c>
      <c r="H23" s="4">
        <v>317</v>
      </c>
      <c r="I23" s="4"/>
      <c r="J23" s="4"/>
      <c r="K23" s="4"/>
      <c r="L23" s="4">
        <v>320</v>
      </c>
      <c r="M23" s="4">
        <v>314</v>
      </c>
      <c r="N23" s="4">
        <v>320</v>
      </c>
      <c r="O23" s="4">
        <v>313</v>
      </c>
      <c r="P23" s="4">
        <v>312</v>
      </c>
      <c r="Q23" s="4">
        <f>SUM(F23:P23)</f>
        <v>2206</v>
      </c>
      <c r="R23" s="4">
        <f>COUNT(F23:P23)</f>
        <v>7</v>
      </c>
      <c r="S23" s="4">
        <f>Q23-SMALL(F23:P23,1)</f>
        <v>1896</v>
      </c>
      <c r="T23" s="4">
        <v>6</v>
      </c>
    </row>
    <row r="24" spans="1:19" ht="12.75">
      <c r="A24" s="3"/>
      <c r="C24" s="3"/>
      <c r="D24" s="5"/>
      <c r="E24" s="5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20" ht="12.75">
      <c r="A25" s="3">
        <v>1</v>
      </c>
      <c r="B25" s="7" t="s">
        <v>99</v>
      </c>
      <c r="C25" s="3" t="s">
        <v>17</v>
      </c>
      <c r="D25" s="5" t="s">
        <v>24</v>
      </c>
      <c r="E25" s="5" t="s">
        <v>23</v>
      </c>
      <c r="F25" s="4">
        <v>319</v>
      </c>
      <c r="G25" s="4"/>
      <c r="H25" s="4">
        <v>330</v>
      </c>
      <c r="I25" s="4">
        <v>324</v>
      </c>
      <c r="J25" s="4">
        <v>329</v>
      </c>
      <c r="K25" s="4">
        <v>316</v>
      </c>
      <c r="L25" s="4">
        <v>335</v>
      </c>
      <c r="M25" s="4">
        <v>328</v>
      </c>
      <c r="N25" s="4">
        <v>324</v>
      </c>
      <c r="O25" s="4">
        <v>327</v>
      </c>
      <c r="P25" s="4">
        <v>337</v>
      </c>
      <c r="Q25" s="4">
        <f aca="true" t="shared" si="2" ref="Q25:Q40">SUM(F25:P25)</f>
        <v>3269</v>
      </c>
      <c r="R25" s="4">
        <f aca="true" t="shared" si="3" ref="R25:R40">COUNT(F25:P25)</f>
        <v>10</v>
      </c>
      <c r="S25" s="4">
        <f>Q25-SMALL(F25:P25,1)-SMALL(F25:P25,2)-SMALL(F25:P25,3)-SMALL(F25:P25,4)</f>
        <v>1986</v>
      </c>
      <c r="T25" s="4">
        <v>33</v>
      </c>
    </row>
    <row r="26" spans="1:20" ht="12.75">
      <c r="A26" s="3">
        <v>2</v>
      </c>
      <c r="B26" s="7" t="s">
        <v>32</v>
      </c>
      <c r="C26" s="5" t="s">
        <v>2</v>
      </c>
      <c r="D26" s="5" t="s">
        <v>24</v>
      </c>
      <c r="E26" s="5" t="s">
        <v>23</v>
      </c>
      <c r="F26" s="4"/>
      <c r="G26" s="4"/>
      <c r="H26" s="4"/>
      <c r="I26" s="4"/>
      <c r="J26" s="4">
        <v>325</v>
      </c>
      <c r="K26" s="4">
        <v>329</v>
      </c>
      <c r="L26" s="4">
        <v>320</v>
      </c>
      <c r="M26" s="4">
        <v>324</v>
      </c>
      <c r="N26" s="4"/>
      <c r="O26" s="4">
        <v>327</v>
      </c>
      <c r="P26" s="4">
        <v>328</v>
      </c>
      <c r="Q26" s="4">
        <f t="shared" si="2"/>
        <v>1953</v>
      </c>
      <c r="R26" s="4">
        <f t="shared" si="3"/>
        <v>6</v>
      </c>
      <c r="S26" s="4">
        <f>Q26</f>
        <v>1953</v>
      </c>
      <c r="T26" s="4">
        <v>30</v>
      </c>
    </row>
    <row r="27" spans="1:20" ht="12.75">
      <c r="A27" s="3">
        <v>3</v>
      </c>
      <c r="B27" s="7" t="s">
        <v>91</v>
      </c>
      <c r="C27" s="3" t="s">
        <v>16</v>
      </c>
      <c r="D27" s="5" t="s">
        <v>24</v>
      </c>
      <c r="E27" s="5" t="s">
        <v>23</v>
      </c>
      <c r="F27" s="4">
        <v>324</v>
      </c>
      <c r="G27" s="4">
        <v>311</v>
      </c>
      <c r="H27" s="4">
        <v>312</v>
      </c>
      <c r="I27" s="4">
        <v>322</v>
      </c>
      <c r="J27" s="4">
        <v>317</v>
      </c>
      <c r="K27" s="4">
        <v>317</v>
      </c>
      <c r="L27" s="4">
        <v>333</v>
      </c>
      <c r="M27" s="4">
        <v>311</v>
      </c>
      <c r="N27" s="4">
        <v>310</v>
      </c>
      <c r="O27" s="4">
        <v>320</v>
      </c>
      <c r="P27" s="4"/>
      <c r="Q27" s="4">
        <f t="shared" si="2"/>
        <v>3177</v>
      </c>
      <c r="R27" s="4">
        <f t="shared" si="3"/>
        <v>10</v>
      </c>
      <c r="S27" s="4">
        <f>Q27-SMALL(F27:P27,1)-SMALL(F27:P27,2)-SMALL(F27:P27,3)-SMALL(F27:P27,4)</f>
        <v>1933</v>
      </c>
      <c r="T27" s="4">
        <v>27</v>
      </c>
    </row>
    <row r="28" spans="1:20" ht="12.75">
      <c r="A28" s="3">
        <v>4</v>
      </c>
      <c r="B28" s="7" t="s">
        <v>100</v>
      </c>
      <c r="C28" s="3" t="s">
        <v>17</v>
      </c>
      <c r="D28" s="5" t="s">
        <v>24</v>
      </c>
      <c r="E28" s="5" t="s">
        <v>23</v>
      </c>
      <c r="F28" s="4">
        <v>309</v>
      </c>
      <c r="G28" s="4">
        <v>285</v>
      </c>
      <c r="H28" s="4">
        <v>317</v>
      </c>
      <c r="I28" s="4">
        <v>308</v>
      </c>
      <c r="J28" s="4">
        <v>311</v>
      </c>
      <c r="K28" s="4">
        <v>314</v>
      </c>
      <c r="L28" s="4">
        <v>329</v>
      </c>
      <c r="M28" s="4">
        <v>323</v>
      </c>
      <c r="N28" s="4">
        <v>322</v>
      </c>
      <c r="O28" s="4">
        <v>321</v>
      </c>
      <c r="P28" s="4">
        <v>321</v>
      </c>
      <c r="Q28" s="4">
        <f t="shared" si="2"/>
        <v>3460</v>
      </c>
      <c r="R28" s="4">
        <f t="shared" si="3"/>
        <v>11</v>
      </c>
      <c r="S28" s="4">
        <f>Q28-SMALL(F28:P28,1)-SMALL(F28:P28,2)-SMALL(F28:P28,3)-SMALL(F28:P28,4)-SMALL(F28:P28,5)</f>
        <v>1933</v>
      </c>
      <c r="T28" s="4">
        <v>24</v>
      </c>
    </row>
    <row r="29" spans="1:20" ht="12.75">
      <c r="A29" s="3">
        <v>5</v>
      </c>
      <c r="B29" s="6" t="s">
        <v>63</v>
      </c>
      <c r="C29" s="5" t="s">
        <v>12</v>
      </c>
      <c r="D29" s="5" t="s">
        <v>24</v>
      </c>
      <c r="E29" s="5" t="s">
        <v>23</v>
      </c>
      <c r="F29" s="4"/>
      <c r="G29" s="4"/>
      <c r="H29" s="4">
        <v>296</v>
      </c>
      <c r="I29" s="4">
        <v>307</v>
      </c>
      <c r="J29" s="4">
        <v>313</v>
      </c>
      <c r="K29" s="4">
        <v>317</v>
      </c>
      <c r="L29" s="4">
        <v>299</v>
      </c>
      <c r="M29" s="4">
        <v>314</v>
      </c>
      <c r="N29" s="4">
        <v>303</v>
      </c>
      <c r="O29" s="4">
        <v>330</v>
      </c>
      <c r="P29" s="4">
        <v>316</v>
      </c>
      <c r="Q29" s="4">
        <f t="shared" si="2"/>
        <v>2795</v>
      </c>
      <c r="R29" s="4">
        <f t="shared" si="3"/>
        <v>9</v>
      </c>
      <c r="S29" s="4">
        <f>Q29-SMALL(F29:P29,1)-SMALL(F29:P29,2)-SMALL(F29:P29,3)</f>
        <v>1897</v>
      </c>
      <c r="T29" s="4">
        <v>21</v>
      </c>
    </row>
    <row r="30" spans="1:20" ht="12.75">
      <c r="A30" s="3">
        <v>6</v>
      </c>
      <c r="B30" s="7" t="s">
        <v>47</v>
      </c>
      <c r="C30" s="3" t="s">
        <v>7</v>
      </c>
      <c r="D30" s="5" t="s">
        <v>24</v>
      </c>
      <c r="E30" s="5" t="s">
        <v>23</v>
      </c>
      <c r="F30" s="4">
        <v>299</v>
      </c>
      <c r="G30" s="4">
        <v>324</v>
      </c>
      <c r="H30" s="4">
        <v>309</v>
      </c>
      <c r="I30" s="4">
        <v>316</v>
      </c>
      <c r="J30" s="4">
        <v>307</v>
      </c>
      <c r="K30" s="4">
        <v>313</v>
      </c>
      <c r="L30" s="4">
        <v>305</v>
      </c>
      <c r="M30" s="4">
        <v>315</v>
      </c>
      <c r="N30" s="4">
        <v>306</v>
      </c>
      <c r="O30" s="4">
        <v>282</v>
      </c>
      <c r="P30" s="4">
        <v>291</v>
      </c>
      <c r="Q30" s="4">
        <f t="shared" si="2"/>
        <v>3367</v>
      </c>
      <c r="R30" s="4">
        <f t="shared" si="3"/>
        <v>11</v>
      </c>
      <c r="S30" s="4">
        <f>Q30-SMALL(F30:P30,1)-SMALL(F30:P30,2)-SMALL(F30:P30,3)-SMALL(F30:P30,4)-SMALL(F30:P30,5)</f>
        <v>1884</v>
      </c>
      <c r="T30" s="4">
        <v>18</v>
      </c>
    </row>
    <row r="31" spans="1:20" ht="12.75">
      <c r="A31" s="3">
        <v>7</v>
      </c>
      <c r="B31" s="7" t="s">
        <v>87</v>
      </c>
      <c r="C31" s="3" t="s">
        <v>16</v>
      </c>
      <c r="D31" s="5" t="s">
        <v>24</v>
      </c>
      <c r="E31" s="5" t="s">
        <v>23</v>
      </c>
      <c r="F31" s="4">
        <v>318</v>
      </c>
      <c r="G31" s="4">
        <v>313</v>
      </c>
      <c r="H31" s="4">
        <v>319</v>
      </c>
      <c r="I31" s="4">
        <v>319</v>
      </c>
      <c r="J31" s="4">
        <v>306</v>
      </c>
      <c r="K31" s="4">
        <v>301</v>
      </c>
      <c r="L31" s="4">
        <v>306</v>
      </c>
      <c r="M31" s="4">
        <v>308</v>
      </c>
      <c r="N31" s="4"/>
      <c r="O31" s="4">
        <v>304</v>
      </c>
      <c r="P31" s="4">
        <v>290</v>
      </c>
      <c r="Q31" s="4">
        <f t="shared" si="2"/>
        <v>3084</v>
      </c>
      <c r="R31" s="4">
        <f t="shared" si="3"/>
        <v>10</v>
      </c>
      <c r="S31" s="4">
        <f>Q31-SMALL(F31:P31,1)-SMALL(F31:P31,2)-SMALL(F31:P31,3)-SMALL(F31:P31,4)</f>
        <v>1883</v>
      </c>
      <c r="T31" s="4">
        <v>15</v>
      </c>
    </row>
    <row r="32" spans="1:20" ht="12.75">
      <c r="A32" s="3">
        <v>8</v>
      </c>
      <c r="B32" s="7" t="s">
        <v>84</v>
      </c>
      <c r="C32" s="3" t="s">
        <v>16</v>
      </c>
      <c r="D32" s="5" t="s">
        <v>24</v>
      </c>
      <c r="E32" s="5" t="s">
        <v>23</v>
      </c>
      <c r="F32" s="4">
        <v>327</v>
      </c>
      <c r="G32" s="4">
        <v>309</v>
      </c>
      <c r="H32" s="4">
        <v>304</v>
      </c>
      <c r="I32" s="4">
        <v>303</v>
      </c>
      <c r="J32" s="4">
        <v>311</v>
      </c>
      <c r="K32" s="4">
        <v>316</v>
      </c>
      <c r="L32" s="4">
        <v>287</v>
      </c>
      <c r="M32" s="4">
        <v>295</v>
      </c>
      <c r="N32" s="4">
        <v>300</v>
      </c>
      <c r="O32" s="4">
        <v>314</v>
      </c>
      <c r="P32" s="4">
        <v>301</v>
      </c>
      <c r="Q32" s="4">
        <f t="shared" si="2"/>
        <v>3367</v>
      </c>
      <c r="R32" s="4">
        <f t="shared" si="3"/>
        <v>11</v>
      </c>
      <c r="S32" s="4">
        <f>Q32-SMALL(F32:P32,1)-SMALL(F32:P32,2)-SMALL(F32:P32,3)-SMALL(F32:P32,4)-SMALL(F32:P32,5)</f>
        <v>1881</v>
      </c>
      <c r="T32" s="4">
        <v>12</v>
      </c>
    </row>
    <row r="33" spans="1:20" ht="12.75">
      <c r="A33" s="3">
        <v>9</v>
      </c>
      <c r="B33" s="7" t="s">
        <v>92</v>
      </c>
      <c r="C33" s="3" t="s">
        <v>16</v>
      </c>
      <c r="D33" s="5" t="s">
        <v>24</v>
      </c>
      <c r="E33" s="5" t="s">
        <v>23</v>
      </c>
      <c r="F33" s="4"/>
      <c r="G33" s="4">
        <v>310</v>
      </c>
      <c r="H33" s="4">
        <v>309</v>
      </c>
      <c r="I33" s="4">
        <v>318</v>
      </c>
      <c r="J33" s="4">
        <v>310</v>
      </c>
      <c r="K33" s="4"/>
      <c r="L33" s="4">
        <v>307</v>
      </c>
      <c r="M33" s="4"/>
      <c r="N33" s="4"/>
      <c r="O33" s="4">
        <v>317</v>
      </c>
      <c r="P33" s="4">
        <v>316</v>
      </c>
      <c r="Q33" s="4">
        <f t="shared" si="2"/>
        <v>2187</v>
      </c>
      <c r="R33" s="4">
        <f t="shared" si="3"/>
        <v>7</v>
      </c>
      <c r="S33" s="4">
        <f>Q33-SMALL(F33:P33,1)</f>
        <v>1880</v>
      </c>
      <c r="T33" s="4">
        <v>9</v>
      </c>
    </row>
    <row r="34" spans="1:20" ht="12.75">
      <c r="A34" s="3">
        <v>10</v>
      </c>
      <c r="B34" s="6" t="s">
        <v>39</v>
      </c>
      <c r="C34" s="5" t="s">
        <v>5</v>
      </c>
      <c r="D34" s="5" t="s">
        <v>24</v>
      </c>
      <c r="E34" s="5" t="s">
        <v>23</v>
      </c>
      <c r="F34" s="4"/>
      <c r="G34" s="4">
        <v>306</v>
      </c>
      <c r="H34" s="4">
        <v>298</v>
      </c>
      <c r="I34" s="4">
        <v>300</v>
      </c>
      <c r="J34" s="4"/>
      <c r="K34" s="4">
        <v>312</v>
      </c>
      <c r="L34" s="4"/>
      <c r="M34" s="4">
        <v>316</v>
      </c>
      <c r="N34" s="4">
        <v>298</v>
      </c>
      <c r="O34" s="4">
        <v>302</v>
      </c>
      <c r="P34" s="4">
        <v>302</v>
      </c>
      <c r="Q34" s="4">
        <f t="shared" si="2"/>
        <v>2434</v>
      </c>
      <c r="R34" s="4">
        <f t="shared" si="3"/>
        <v>8</v>
      </c>
      <c r="S34" s="4">
        <f>Q34-SMALL(F34:P34,1)-SMALL(F34:P34,2)</f>
        <v>1838</v>
      </c>
      <c r="T34" s="4">
        <v>6</v>
      </c>
    </row>
    <row r="35" spans="1:20" ht="12.75">
      <c r="A35" s="3">
        <v>11</v>
      </c>
      <c r="B35" s="13" t="s">
        <v>116</v>
      </c>
      <c r="C35" s="3" t="s">
        <v>109</v>
      </c>
      <c r="D35" s="5" t="s">
        <v>24</v>
      </c>
      <c r="E35" s="5" t="s">
        <v>23</v>
      </c>
      <c r="F35" s="4"/>
      <c r="G35" s="4"/>
      <c r="H35" s="4"/>
      <c r="I35" s="4"/>
      <c r="J35" s="4"/>
      <c r="K35" s="4">
        <v>312</v>
      </c>
      <c r="L35" s="4">
        <v>303</v>
      </c>
      <c r="M35" s="4">
        <v>290</v>
      </c>
      <c r="N35" s="4">
        <v>281</v>
      </c>
      <c r="O35" s="4">
        <v>293</v>
      </c>
      <c r="P35" s="4">
        <v>296</v>
      </c>
      <c r="Q35" s="4">
        <f t="shared" si="2"/>
        <v>1775</v>
      </c>
      <c r="R35" s="4">
        <f t="shared" si="3"/>
        <v>6</v>
      </c>
      <c r="S35" s="4">
        <f>Q35</f>
        <v>1775</v>
      </c>
      <c r="T35" s="4">
        <v>21</v>
      </c>
    </row>
    <row r="36" spans="1:20" ht="12.75">
      <c r="A36" s="3">
        <v>12</v>
      </c>
      <c r="B36" s="10" t="s">
        <v>79</v>
      </c>
      <c r="C36" s="11" t="s">
        <v>15</v>
      </c>
      <c r="D36" s="12" t="s">
        <v>24</v>
      </c>
      <c r="E36" s="12" t="s">
        <v>23</v>
      </c>
      <c r="F36" s="4">
        <v>295</v>
      </c>
      <c r="G36" s="4">
        <v>282</v>
      </c>
      <c r="H36" s="4">
        <v>291</v>
      </c>
      <c r="I36" s="4">
        <v>273</v>
      </c>
      <c r="J36" s="4">
        <v>308</v>
      </c>
      <c r="K36" s="4"/>
      <c r="L36" s="4"/>
      <c r="M36" s="4">
        <v>285</v>
      </c>
      <c r="N36" s="4">
        <v>293</v>
      </c>
      <c r="O36" s="4">
        <v>269</v>
      </c>
      <c r="P36" s="4">
        <v>156</v>
      </c>
      <c r="Q36" s="4">
        <f t="shared" si="2"/>
        <v>2452</v>
      </c>
      <c r="R36" s="4">
        <f t="shared" si="3"/>
        <v>9</v>
      </c>
      <c r="S36" s="4">
        <f>Q36-SMALL(F36:P36,1)-SMALL(F36:P36,2)-SMALL(F36:P36,3)</f>
        <v>1754</v>
      </c>
      <c r="T36" s="4">
        <v>18</v>
      </c>
    </row>
    <row r="37" spans="1:20" ht="12.75">
      <c r="A37" s="3">
        <v>13</v>
      </c>
      <c r="B37" s="7" t="s">
        <v>88</v>
      </c>
      <c r="C37" s="3" t="s">
        <v>16</v>
      </c>
      <c r="D37" s="5" t="s">
        <v>24</v>
      </c>
      <c r="E37" s="5" t="s">
        <v>23</v>
      </c>
      <c r="F37" s="4"/>
      <c r="G37" s="4">
        <v>262</v>
      </c>
      <c r="H37" s="4">
        <v>256</v>
      </c>
      <c r="I37" s="4">
        <v>248</v>
      </c>
      <c r="J37" s="4">
        <v>282</v>
      </c>
      <c r="K37" s="4">
        <v>288</v>
      </c>
      <c r="L37" s="4">
        <v>300</v>
      </c>
      <c r="M37" s="4">
        <v>295</v>
      </c>
      <c r="N37" s="4"/>
      <c r="O37" s="4">
        <v>269</v>
      </c>
      <c r="P37" s="4"/>
      <c r="Q37" s="4">
        <f t="shared" si="2"/>
        <v>2200</v>
      </c>
      <c r="R37" s="4">
        <f t="shared" si="3"/>
        <v>8</v>
      </c>
      <c r="S37" s="4">
        <f>Q37-SMALL(F37:P37,1)-SMALL(F37:P37,2)</f>
        <v>1696</v>
      </c>
      <c r="T37" s="4">
        <v>15</v>
      </c>
    </row>
    <row r="38" spans="1:20" ht="12.75">
      <c r="A38" s="3">
        <v>14</v>
      </c>
      <c r="B38" s="7" t="s">
        <v>86</v>
      </c>
      <c r="C38" s="3" t="s">
        <v>16</v>
      </c>
      <c r="D38" s="5" t="s">
        <v>24</v>
      </c>
      <c r="E38" s="5" t="s">
        <v>23</v>
      </c>
      <c r="F38" s="4">
        <v>242</v>
      </c>
      <c r="G38" s="4">
        <v>276</v>
      </c>
      <c r="H38" s="4">
        <v>287</v>
      </c>
      <c r="I38" s="4">
        <v>289</v>
      </c>
      <c r="J38" s="4">
        <v>266</v>
      </c>
      <c r="K38" s="4">
        <v>278</v>
      </c>
      <c r="L38" s="4">
        <v>295</v>
      </c>
      <c r="M38" s="4">
        <v>172</v>
      </c>
      <c r="N38" s="4">
        <v>268</v>
      </c>
      <c r="O38" s="4">
        <v>271</v>
      </c>
      <c r="P38" s="4"/>
      <c r="Q38" s="4">
        <f t="shared" si="2"/>
        <v>2644</v>
      </c>
      <c r="R38" s="4">
        <f t="shared" si="3"/>
        <v>10</v>
      </c>
      <c r="S38" s="4">
        <f>Q38-SMALL(F38:P38,1)-SMALL(F38:P38,2)-SMALL(F38:P38,3)-SMALL(F38:P38,4)</f>
        <v>1696</v>
      </c>
      <c r="T38" s="4">
        <v>12</v>
      </c>
    </row>
    <row r="39" spans="1:20" ht="12.75">
      <c r="A39" s="3">
        <v>15</v>
      </c>
      <c r="B39" s="7" t="s">
        <v>103</v>
      </c>
      <c r="C39" s="3" t="s">
        <v>17</v>
      </c>
      <c r="D39" s="5" t="s">
        <v>24</v>
      </c>
      <c r="E39" s="5" t="s">
        <v>23</v>
      </c>
      <c r="F39" s="4">
        <v>254</v>
      </c>
      <c r="G39" s="4">
        <v>247</v>
      </c>
      <c r="H39" s="4">
        <v>269</v>
      </c>
      <c r="I39" s="4">
        <v>269</v>
      </c>
      <c r="J39" s="4">
        <v>262</v>
      </c>
      <c r="K39" s="4">
        <v>258</v>
      </c>
      <c r="L39" s="4">
        <v>229</v>
      </c>
      <c r="M39" s="4">
        <v>238</v>
      </c>
      <c r="N39" s="4">
        <v>198</v>
      </c>
      <c r="O39" s="4">
        <v>217</v>
      </c>
      <c r="P39" s="4"/>
      <c r="Q39" s="4">
        <f t="shared" si="2"/>
        <v>2441</v>
      </c>
      <c r="R39" s="4">
        <f t="shared" si="3"/>
        <v>10</v>
      </c>
      <c r="S39" s="4">
        <f>Q39-SMALL(F39:P39,1)-SMALL(F39:P39,2)-SMALL(F39:P39,3)-SMALL(F39:P39,4)</f>
        <v>1559</v>
      </c>
      <c r="T39" s="4">
        <v>9</v>
      </c>
    </row>
    <row r="40" spans="1:20" ht="12.75">
      <c r="A40" s="3">
        <v>16</v>
      </c>
      <c r="B40" s="7" t="s">
        <v>85</v>
      </c>
      <c r="C40" s="3" t="s">
        <v>16</v>
      </c>
      <c r="D40" s="5" t="s">
        <v>24</v>
      </c>
      <c r="E40" s="5" t="s">
        <v>23</v>
      </c>
      <c r="F40" s="4">
        <v>258</v>
      </c>
      <c r="G40" s="4">
        <v>242</v>
      </c>
      <c r="H40" s="4">
        <v>187</v>
      </c>
      <c r="I40" s="4">
        <v>227</v>
      </c>
      <c r="J40" s="4">
        <v>153</v>
      </c>
      <c r="K40" s="4">
        <v>212</v>
      </c>
      <c r="L40" s="4"/>
      <c r="M40" s="4"/>
      <c r="N40" s="4">
        <v>193</v>
      </c>
      <c r="O40" s="4">
        <v>175</v>
      </c>
      <c r="P40" s="4">
        <v>207</v>
      </c>
      <c r="Q40" s="4">
        <f t="shared" si="2"/>
        <v>1854</v>
      </c>
      <c r="R40" s="4">
        <f t="shared" si="3"/>
        <v>9</v>
      </c>
      <c r="S40" s="4">
        <f>Q40-SMALL(F40:P40,1)-SMALL(F40:P40,2)-SMALL(F40:P40,3)</f>
        <v>1339</v>
      </c>
      <c r="T40" s="4">
        <v>6</v>
      </c>
    </row>
    <row r="41" spans="1:19" ht="12.75">
      <c r="A41" s="3"/>
      <c r="B41" s="7"/>
      <c r="C41" s="3"/>
      <c r="D41" s="5"/>
      <c r="E41" s="5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20" ht="12.75">
      <c r="A42" s="3">
        <v>1</v>
      </c>
      <c r="B42" s="2" t="s">
        <v>51</v>
      </c>
      <c r="C42" s="3" t="s">
        <v>9</v>
      </c>
      <c r="D42" s="5" t="s">
        <v>24</v>
      </c>
      <c r="E42" s="5" t="s">
        <v>21</v>
      </c>
      <c r="F42" s="4">
        <v>353</v>
      </c>
      <c r="G42" s="4">
        <v>355</v>
      </c>
      <c r="H42" s="4"/>
      <c r="I42" s="4">
        <v>356</v>
      </c>
      <c r="J42" s="4">
        <v>360</v>
      </c>
      <c r="K42" s="4">
        <v>355</v>
      </c>
      <c r="L42" s="4">
        <v>347</v>
      </c>
      <c r="M42" s="4">
        <v>353</v>
      </c>
      <c r="N42" s="4">
        <v>349</v>
      </c>
      <c r="O42" s="4">
        <v>356</v>
      </c>
      <c r="P42" s="4">
        <v>355</v>
      </c>
      <c r="Q42" s="4">
        <f aca="true" t="shared" si="4" ref="Q42:Q48">SUM(F42:P42)</f>
        <v>3539</v>
      </c>
      <c r="R42" s="4">
        <f aca="true" t="shared" si="5" ref="R42:R48">COUNT(F42:P42)</f>
        <v>10</v>
      </c>
      <c r="S42" s="4">
        <f>Q42-SMALL(F42:P42,1)-SMALL(F42:P42,2)-SMALL(F42:P42,3)-SMALL(F42:P42,4)</f>
        <v>2137</v>
      </c>
      <c r="T42" s="4">
        <v>24</v>
      </c>
    </row>
    <row r="43" spans="1:20" ht="12.75">
      <c r="A43" s="5">
        <v>2</v>
      </c>
      <c r="B43" s="7" t="s">
        <v>34</v>
      </c>
      <c r="C43" s="5" t="s">
        <v>3</v>
      </c>
      <c r="D43" s="5" t="s">
        <v>24</v>
      </c>
      <c r="E43" s="5" t="s">
        <v>21</v>
      </c>
      <c r="F43" s="4">
        <v>351</v>
      </c>
      <c r="G43" s="4">
        <v>356</v>
      </c>
      <c r="H43" s="4">
        <v>348</v>
      </c>
      <c r="I43" s="4"/>
      <c r="J43" s="4">
        <v>355</v>
      </c>
      <c r="K43" s="4">
        <v>356</v>
      </c>
      <c r="L43" s="4">
        <v>350</v>
      </c>
      <c r="M43" s="4"/>
      <c r="N43" s="4"/>
      <c r="O43" s="4">
        <v>344</v>
      </c>
      <c r="P43" s="4">
        <v>353</v>
      </c>
      <c r="Q43" s="4">
        <f t="shared" si="4"/>
        <v>2813</v>
      </c>
      <c r="R43" s="4">
        <f t="shared" si="5"/>
        <v>8</v>
      </c>
      <c r="S43" s="4">
        <f>Q43-SMALL(F43:P43,1)-SMALL(F43:P43,2)</f>
        <v>2121</v>
      </c>
      <c r="T43" s="4">
        <v>21</v>
      </c>
    </row>
    <row r="44" spans="1:20" ht="12.75">
      <c r="A44" s="3">
        <v>3</v>
      </c>
      <c r="B44" s="7" t="s">
        <v>48</v>
      </c>
      <c r="C44" s="3" t="s">
        <v>7</v>
      </c>
      <c r="D44" s="5" t="s">
        <v>24</v>
      </c>
      <c r="E44" s="5" t="s">
        <v>21</v>
      </c>
      <c r="F44" s="4">
        <v>329</v>
      </c>
      <c r="G44" s="4">
        <v>318</v>
      </c>
      <c r="H44" s="4">
        <v>336</v>
      </c>
      <c r="I44" s="4">
        <v>344</v>
      </c>
      <c r="J44" s="4">
        <v>338</v>
      </c>
      <c r="K44" s="4">
        <v>341</v>
      </c>
      <c r="L44" s="4">
        <v>344</v>
      </c>
      <c r="M44" s="4">
        <v>347</v>
      </c>
      <c r="N44" s="4">
        <v>347</v>
      </c>
      <c r="O44" s="4">
        <v>341</v>
      </c>
      <c r="P44" s="4">
        <v>343</v>
      </c>
      <c r="Q44" s="4">
        <f t="shared" si="4"/>
        <v>3728</v>
      </c>
      <c r="R44" s="4">
        <f t="shared" si="5"/>
        <v>11</v>
      </c>
      <c r="S44" s="4">
        <f>Q44-SMALL(F44:P44,1)-SMALL(F44:P44,2)-SMALL(F44:P44,3)-SMALL(F44:P44,4)-SMALL(F44:P44,5)</f>
        <v>2066</v>
      </c>
      <c r="T44" s="4">
        <v>18</v>
      </c>
    </row>
    <row r="45" spans="1:20" ht="12.75">
      <c r="A45" s="5">
        <v>4</v>
      </c>
      <c r="B45" s="14" t="s">
        <v>59</v>
      </c>
      <c r="C45" s="9" t="s">
        <v>11</v>
      </c>
      <c r="D45" s="15" t="s">
        <v>24</v>
      </c>
      <c r="E45" s="16" t="s">
        <v>21</v>
      </c>
      <c r="F45" s="4">
        <v>343</v>
      </c>
      <c r="G45" s="4"/>
      <c r="H45" s="4">
        <v>341</v>
      </c>
      <c r="I45" s="4"/>
      <c r="J45" s="4"/>
      <c r="K45" s="4"/>
      <c r="L45" s="4">
        <v>337</v>
      </c>
      <c r="M45" s="4">
        <v>333</v>
      </c>
      <c r="N45" s="4">
        <v>341</v>
      </c>
      <c r="O45" s="4">
        <v>341</v>
      </c>
      <c r="P45" s="4">
        <v>346</v>
      </c>
      <c r="Q45" s="4">
        <f t="shared" si="4"/>
        <v>2382</v>
      </c>
      <c r="R45" s="4">
        <f t="shared" si="5"/>
        <v>7</v>
      </c>
      <c r="S45" s="4">
        <f>Q45-SMALL(F45:P45,1)</f>
        <v>2049</v>
      </c>
      <c r="T45" s="4">
        <v>15</v>
      </c>
    </row>
    <row r="46" spans="1:20" ht="12.75">
      <c r="A46" s="3">
        <v>5</v>
      </c>
      <c r="B46" s="7" t="s">
        <v>67</v>
      </c>
      <c r="C46" s="5" t="s">
        <v>13</v>
      </c>
      <c r="D46" s="5" t="s">
        <v>24</v>
      </c>
      <c r="E46" s="9" t="s">
        <v>21</v>
      </c>
      <c r="F46" s="4">
        <v>319</v>
      </c>
      <c r="G46" s="4">
        <v>335</v>
      </c>
      <c r="H46" s="4">
        <v>337</v>
      </c>
      <c r="I46" s="4"/>
      <c r="J46" s="4"/>
      <c r="K46" s="4"/>
      <c r="L46" s="4">
        <v>339</v>
      </c>
      <c r="M46" s="4">
        <v>339</v>
      </c>
      <c r="N46" s="4">
        <v>330</v>
      </c>
      <c r="O46" s="4">
        <v>337</v>
      </c>
      <c r="P46" s="4">
        <v>344</v>
      </c>
      <c r="Q46" s="4">
        <f t="shared" si="4"/>
        <v>2680</v>
      </c>
      <c r="R46" s="4">
        <f t="shared" si="5"/>
        <v>8</v>
      </c>
      <c r="S46" s="4">
        <f>Q46-SMALL(F46:P46,1)-SMALL(F46:P46,2)</f>
        <v>2031</v>
      </c>
      <c r="T46" s="4">
        <v>12</v>
      </c>
    </row>
    <row r="47" spans="1:20" ht="12.75">
      <c r="A47" s="5">
        <v>6</v>
      </c>
      <c r="B47" s="10" t="s">
        <v>76</v>
      </c>
      <c r="C47" s="11" t="s">
        <v>15</v>
      </c>
      <c r="D47" s="11" t="s">
        <v>24</v>
      </c>
      <c r="E47" s="11" t="s">
        <v>21</v>
      </c>
      <c r="F47" s="4"/>
      <c r="G47" s="4">
        <v>287</v>
      </c>
      <c r="H47" s="4">
        <v>305</v>
      </c>
      <c r="I47" s="4">
        <v>313</v>
      </c>
      <c r="J47" s="4">
        <v>312</v>
      </c>
      <c r="K47" s="4">
        <v>300</v>
      </c>
      <c r="L47" s="4">
        <v>286</v>
      </c>
      <c r="M47" s="4"/>
      <c r="N47" s="4">
        <v>313</v>
      </c>
      <c r="O47" s="4">
        <v>313</v>
      </c>
      <c r="P47" s="4">
        <v>212</v>
      </c>
      <c r="Q47" s="4">
        <f t="shared" si="4"/>
        <v>2641</v>
      </c>
      <c r="R47" s="4">
        <f t="shared" si="5"/>
        <v>9</v>
      </c>
      <c r="S47" s="4">
        <f>Q47-SMALL(F47:P47,1)-SMALL(F47:P47,2)-SMALL(F47:P47,3)</f>
        <v>1856</v>
      </c>
      <c r="T47" s="4">
        <v>9</v>
      </c>
    </row>
    <row r="48" spans="1:20" ht="12.75">
      <c r="A48" s="3">
        <v>7</v>
      </c>
      <c r="B48" s="8" t="s">
        <v>58</v>
      </c>
      <c r="C48" s="9" t="s">
        <v>11</v>
      </c>
      <c r="D48" s="5" t="s">
        <v>24</v>
      </c>
      <c r="E48" s="9" t="s">
        <v>21</v>
      </c>
      <c r="F48" s="4">
        <v>264</v>
      </c>
      <c r="G48" s="4">
        <v>230</v>
      </c>
      <c r="H48" s="4">
        <v>206</v>
      </c>
      <c r="I48" s="4">
        <v>224</v>
      </c>
      <c r="J48" s="4"/>
      <c r="K48" s="4">
        <v>190</v>
      </c>
      <c r="L48" s="4">
        <v>265</v>
      </c>
      <c r="M48" s="4">
        <v>263</v>
      </c>
      <c r="N48" s="4">
        <v>264</v>
      </c>
      <c r="O48" s="4"/>
      <c r="P48" s="4"/>
      <c r="Q48" s="4">
        <f t="shared" si="4"/>
        <v>1906</v>
      </c>
      <c r="R48" s="4">
        <f t="shared" si="5"/>
        <v>8</v>
      </c>
      <c r="S48" s="4">
        <f>Q48-SMALL(F48:P48,1)-SMALL(F48:P48,2)</f>
        <v>1510</v>
      </c>
      <c r="T48" s="4">
        <v>6</v>
      </c>
    </row>
    <row r="49" spans="1:19" ht="12.75">
      <c r="A49" s="3"/>
      <c r="B49" s="8"/>
      <c r="C49" s="9"/>
      <c r="D49" s="5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20" ht="12.75">
      <c r="A50" s="3">
        <v>1</v>
      </c>
      <c r="B50" s="7" t="s">
        <v>65</v>
      </c>
      <c r="C50" s="5" t="s">
        <v>12</v>
      </c>
      <c r="D50" s="5" t="s">
        <v>27</v>
      </c>
      <c r="E50" s="5" t="s">
        <v>23</v>
      </c>
      <c r="F50" s="4"/>
      <c r="G50" s="4"/>
      <c r="H50" s="4">
        <v>321</v>
      </c>
      <c r="I50" s="4">
        <v>317</v>
      </c>
      <c r="J50" s="4"/>
      <c r="K50" s="4">
        <v>306</v>
      </c>
      <c r="L50" s="4">
        <v>317</v>
      </c>
      <c r="M50" s="4">
        <v>324</v>
      </c>
      <c r="N50" s="4">
        <v>326</v>
      </c>
      <c r="O50" s="4">
        <v>319</v>
      </c>
      <c r="P50" s="4">
        <v>312</v>
      </c>
      <c r="Q50" s="4">
        <f>SUM(F50:P50)</f>
        <v>2542</v>
      </c>
      <c r="R50" s="4">
        <f>COUNT(F50:P50)</f>
        <v>8</v>
      </c>
      <c r="S50" s="4">
        <f>Q50-SMALL(F50:P50,1)-SMALL(F50:P50,2)</f>
        <v>1924</v>
      </c>
      <c r="T50" s="4">
        <v>18</v>
      </c>
    </row>
    <row r="51" spans="1:20" ht="12.75">
      <c r="A51" s="5">
        <v>2</v>
      </c>
      <c r="B51" s="7" t="s">
        <v>36</v>
      </c>
      <c r="C51" s="5" t="s">
        <v>3</v>
      </c>
      <c r="D51" s="5" t="s">
        <v>27</v>
      </c>
      <c r="E51" s="5" t="s">
        <v>23</v>
      </c>
      <c r="F51" s="4"/>
      <c r="G51" s="4"/>
      <c r="H51" s="4">
        <v>264</v>
      </c>
      <c r="I51" s="4"/>
      <c r="J51" s="4"/>
      <c r="K51" s="4">
        <v>238</v>
      </c>
      <c r="L51" s="4">
        <v>294</v>
      </c>
      <c r="M51" s="4">
        <v>267</v>
      </c>
      <c r="N51" s="4">
        <v>308</v>
      </c>
      <c r="O51" s="4">
        <v>306</v>
      </c>
      <c r="P51" s="4">
        <v>266</v>
      </c>
      <c r="Q51" s="4">
        <f>SUM(F51:P51)</f>
        <v>1943</v>
      </c>
      <c r="R51" s="4">
        <f>COUNT(F51:P51)</f>
        <v>7</v>
      </c>
      <c r="S51" s="4">
        <f>Q51-SMALL(F51:P51,1)</f>
        <v>1705</v>
      </c>
      <c r="T51" s="4">
        <v>15</v>
      </c>
    </row>
    <row r="52" spans="1:20" ht="12.75">
      <c r="A52" s="5">
        <v>3</v>
      </c>
      <c r="B52" s="7" t="s">
        <v>89</v>
      </c>
      <c r="C52" s="3" t="s">
        <v>16</v>
      </c>
      <c r="D52" s="5" t="s">
        <v>27</v>
      </c>
      <c r="E52" s="5" t="s">
        <v>23</v>
      </c>
      <c r="F52" s="4"/>
      <c r="G52" s="4">
        <v>279</v>
      </c>
      <c r="H52" s="4">
        <v>255</v>
      </c>
      <c r="I52" s="4"/>
      <c r="J52" s="4">
        <v>250</v>
      </c>
      <c r="K52" s="4">
        <v>248</v>
      </c>
      <c r="L52" s="4">
        <v>267</v>
      </c>
      <c r="M52" s="4">
        <v>255</v>
      </c>
      <c r="N52" s="4"/>
      <c r="O52" s="4">
        <v>272</v>
      </c>
      <c r="P52" s="4"/>
      <c r="Q52" s="4">
        <f>SUM(F52:P52)</f>
        <v>1826</v>
      </c>
      <c r="R52" s="4">
        <f>COUNT(F52:P52)</f>
        <v>7</v>
      </c>
      <c r="S52" s="4">
        <f>Q52-SMALL(F52:P52,1)</f>
        <v>1578</v>
      </c>
      <c r="T52" s="4">
        <v>12</v>
      </c>
    </row>
    <row r="53" spans="1:20" ht="12.75">
      <c r="A53" s="5">
        <v>4</v>
      </c>
      <c r="B53" s="2" t="s">
        <v>80</v>
      </c>
      <c r="C53" s="3" t="s">
        <v>16</v>
      </c>
      <c r="D53" s="5" t="s">
        <v>27</v>
      </c>
      <c r="E53" s="5" t="s">
        <v>23</v>
      </c>
      <c r="F53" s="4"/>
      <c r="G53" s="4">
        <v>163</v>
      </c>
      <c r="H53" s="4">
        <v>187</v>
      </c>
      <c r="I53" s="4"/>
      <c r="J53" s="4"/>
      <c r="K53" s="4"/>
      <c r="L53" s="4">
        <v>139</v>
      </c>
      <c r="M53" s="4"/>
      <c r="N53" s="4">
        <v>142</v>
      </c>
      <c r="O53" s="4">
        <v>205</v>
      </c>
      <c r="P53" s="4">
        <v>187</v>
      </c>
      <c r="Q53" s="4">
        <f>SUM(F53:P53)</f>
        <v>1023</v>
      </c>
      <c r="R53" s="4">
        <f>COUNT(F53:P53)</f>
        <v>6</v>
      </c>
      <c r="S53" s="4">
        <f>Q53</f>
        <v>1023</v>
      </c>
      <c r="T53" s="4">
        <v>9</v>
      </c>
    </row>
    <row r="54" spans="1:20" ht="12.75">
      <c r="A54" s="3">
        <v>5</v>
      </c>
      <c r="B54" s="2" t="s">
        <v>82</v>
      </c>
      <c r="C54" s="3" t="s">
        <v>16</v>
      </c>
      <c r="D54" s="5" t="s">
        <v>27</v>
      </c>
      <c r="E54" s="5" t="s">
        <v>23</v>
      </c>
      <c r="F54" s="4"/>
      <c r="G54" s="4">
        <v>149</v>
      </c>
      <c r="H54" s="4">
        <v>184</v>
      </c>
      <c r="I54" s="4"/>
      <c r="J54" s="4"/>
      <c r="K54" s="4"/>
      <c r="L54" s="4">
        <v>170</v>
      </c>
      <c r="M54" s="4"/>
      <c r="N54" s="4">
        <v>140</v>
      </c>
      <c r="O54" s="4">
        <v>142</v>
      </c>
      <c r="P54" s="4">
        <v>191</v>
      </c>
      <c r="Q54" s="4">
        <f>SUM(F54:P54)</f>
        <v>976</v>
      </c>
      <c r="R54" s="4">
        <f>COUNT(F54:P54)</f>
        <v>6</v>
      </c>
      <c r="S54" s="4">
        <f>Q54</f>
        <v>976</v>
      </c>
      <c r="T54" s="4">
        <v>6</v>
      </c>
    </row>
    <row r="55" spans="1:19" ht="12.75">
      <c r="A55" s="3"/>
      <c r="C55" s="3"/>
      <c r="D55" s="5"/>
      <c r="E55" s="5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20" ht="12.75">
      <c r="A56" s="3">
        <v>1</v>
      </c>
      <c r="B56" s="7" t="s">
        <v>102</v>
      </c>
      <c r="C56" s="3" t="s">
        <v>17</v>
      </c>
      <c r="D56" s="5" t="s">
        <v>28</v>
      </c>
      <c r="E56" s="5" t="s">
        <v>23</v>
      </c>
      <c r="F56" s="4"/>
      <c r="G56" s="4">
        <v>341</v>
      </c>
      <c r="H56" s="4"/>
      <c r="I56" s="4">
        <v>341</v>
      </c>
      <c r="J56" s="4"/>
      <c r="K56" s="4"/>
      <c r="L56" s="4"/>
      <c r="M56" s="4">
        <v>339</v>
      </c>
      <c r="N56" s="4">
        <v>320</v>
      </c>
      <c r="O56" s="4">
        <v>345</v>
      </c>
      <c r="P56" s="4">
        <v>332</v>
      </c>
      <c r="Q56" s="4">
        <f aca="true" t="shared" si="6" ref="Q56:Q61">SUM(F56:P56)</f>
        <v>2018</v>
      </c>
      <c r="R56" s="4">
        <f aca="true" t="shared" si="7" ref="R56:R61">COUNT(F56:P56)</f>
        <v>6</v>
      </c>
      <c r="S56" s="4">
        <f>Q56</f>
        <v>2018</v>
      </c>
      <c r="T56" s="4">
        <v>21</v>
      </c>
    </row>
    <row r="57" spans="1:20" ht="12.75">
      <c r="A57" s="3">
        <v>2</v>
      </c>
      <c r="B57" s="10" t="s">
        <v>108</v>
      </c>
      <c r="C57" s="11" t="s">
        <v>15</v>
      </c>
      <c r="D57" s="11" t="s">
        <v>28</v>
      </c>
      <c r="E57" s="11" t="s">
        <v>23</v>
      </c>
      <c r="F57" s="4"/>
      <c r="G57" s="4">
        <v>319</v>
      </c>
      <c r="H57" s="4">
        <v>317</v>
      </c>
      <c r="I57" s="4">
        <v>313</v>
      </c>
      <c r="J57" s="4"/>
      <c r="K57" s="4">
        <v>308</v>
      </c>
      <c r="L57" s="4">
        <v>311</v>
      </c>
      <c r="M57" s="4"/>
      <c r="N57" s="4"/>
      <c r="O57" s="4"/>
      <c r="P57" s="4">
        <v>327</v>
      </c>
      <c r="Q57" s="4">
        <f t="shared" si="6"/>
        <v>1895</v>
      </c>
      <c r="R57" s="4">
        <f t="shared" si="7"/>
        <v>6</v>
      </c>
      <c r="S57" s="4">
        <f>Q57</f>
        <v>1895</v>
      </c>
      <c r="T57" s="4">
        <v>18</v>
      </c>
    </row>
    <row r="58" spans="1:20" ht="12.75">
      <c r="A58" s="3">
        <v>3</v>
      </c>
      <c r="B58" s="7" t="s">
        <v>83</v>
      </c>
      <c r="C58" s="3" t="s">
        <v>16</v>
      </c>
      <c r="D58" s="5" t="s">
        <v>28</v>
      </c>
      <c r="E58" s="5" t="s">
        <v>23</v>
      </c>
      <c r="F58" s="4"/>
      <c r="G58" s="4">
        <v>299</v>
      </c>
      <c r="H58" s="4">
        <v>310</v>
      </c>
      <c r="I58" s="4">
        <v>301</v>
      </c>
      <c r="J58" s="4">
        <v>309</v>
      </c>
      <c r="K58" s="4">
        <v>298</v>
      </c>
      <c r="L58" s="4">
        <v>276</v>
      </c>
      <c r="M58" s="4">
        <v>289</v>
      </c>
      <c r="N58" s="4">
        <v>302</v>
      </c>
      <c r="O58" s="4">
        <v>309</v>
      </c>
      <c r="P58" s="4">
        <v>294</v>
      </c>
      <c r="Q58" s="4">
        <f t="shared" si="6"/>
        <v>2987</v>
      </c>
      <c r="R58" s="4">
        <f t="shared" si="7"/>
        <v>10</v>
      </c>
      <c r="S58" s="4">
        <f>Q58-SMALL(F58:P58,1)-SMALL(F58:P58,2)-SMALL(F58:P58,3)-SMALL(F58:P58,4)</f>
        <v>1830</v>
      </c>
      <c r="T58" s="4">
        <v>15</v>
      </c>
    </row>
    <row r="59" spans="1:20" ht="12.75">
      <c r="A59" s="3">
        <v>4</v>
      </c>
      <c r="B59" s="6" t="s">
        <v>120</v>
      </c>
      <c r="C59" s="5" t="s">
        <v>15</v>
      </c>
      <c r="D59" s="5" t="s">
        <v>28</v>
      </c>
      <c r="E59" s="5" t="s">
        <v>23</v>
      </c>
      <c r="F59" s="4"/>
      <c r="G59" s="4">
        <v>258</v>
      </c>
      <c r="H59" s="4">
        <v>262</v>
      </c>
      <c r="I59" s="4">
        <v>213</v>
      </c>
      <c r="J59" s="4"/>
      <c r="K59" s="4">
        <v>266</v>
      </c>
      <c r="L59" s="4">
        <v>262</v>
      </c>
      <c r="M59" s="4"/>
      <c r="N59" s="4">
        <v>295</v>
      </c>
      <c r="O59" s="4">
        <v>273</v>
      </c>
      <c r="P59" s="4">
        <v>304</v>
      </c>
      <c r="Q59" s="4">
        <f t="shared" si="6"/>
        <v>2133</v>
      </c>
      <c r="R59" s="4">
        <f t="shared" si="7"/>
        <v>8</v>
      </c>
      <c r="S59" s="4">
        <f>Q59-SMALL(F59:P59,1)-SMALL(F59:P59,2)</f>
        <v>1662</v>
      </c>
      <c r="T59" s="4">
        <v>12</v>
      </c>
    </row>
    <row r="60" spans="1:20" ht="12.75">
      <c r="A60" s="3">
        <v>5</v>
      </c>
      <c r="B60" s="6" t="s">
        <v>56</v>
      </c>
      <c r="C60" s="9" t="s">
        <v>11</v>
      </c>
      <c r="D60" s="5" t="s">
        <v>28</v>
      </c>
      <c r="E60" s="9" t="s">
        <v>23</v>
      </c>
      <c r="F60" s="4">
        <v>244</v>
      </c>
      <c r="G60" s="4">
        <v>306</v>
      </c>
      <c r="H60" s="4">
        <v>316</v>
      </c>
      <c r="I60" s="4"/>
      <c r="J60" s="4"/>
      <c r="K60" s="4"/>
      <c r="L60" s="4">
        <v>233</v>
      </c>
      <c r="M60" s="4">
        <v>288</v>
      </c>
      <c r="N60" s="4">
        <v>272</v>
      </c>
      <c r="O60" s="4"/>
      <c r="P60" s="4"/>
      <c r="Q60" s="4">
        <f t="shared" si="6"/>
        <v>1659</v>
      </c>
      <c r="R60" s="4">
        <f t="shared" si="7"/>
        <v>6</v>
      </c>
      <c r="S60" s="4">
        <f>Q60</f>
        <v>1659</v>
      </c>
      <c r="T60" s="4">
        <v>9</v>
      </c>
    </row>
    <row r="61" spans="1:20" ht="12.75">
      <c r="A61" s="3">
        <v>6</v>
      </c>
      <c r="B61" s="10" t="s">
        <v>75</v>
      </c>
      <c r="C61" s="11" t="s">
        <v>15</v>
      </c>
      <c r="D61" s="12" t="s">
        <v>28</v>
      </c>
      <c r="E61" s="12" t="s">
        <v>23</v>
      </c>
      <c r="F61" s="4"/>
      <c r="G61" s="4"/>
      <c r="H61" s="4"/>
      <c r="I61" s="4"/>
      <c r="J61" s="4"/>
      <c r="K61" s="4">
        <v>277</v>
      </c>
      <c r="L61" s="4">
        <v>252</v>
      </c>
      <c r="M61" s="4">
        <v>234</v>
      </c>
      <c r="N61" s="4">
        <v>260</v>
      </c>
      <c r="O61" s="4">
        <v>249</v>
      </c>
      <c r="P61" s="4">
        <v>238</v>
      </c>
      <c r="Q61" s="4">
        <f t="shared" si="6"/>
        <v>1510</v>
      </c>
      <c r="R61" s="4">
        <f t="shared" si="7"/>
        <v>6</v>
      </c>
      <c r="S61" s="4">
        <f>Q61</f>
        <v>1510</v>
      </c>
      <c r="T61" s="4">
        <v>6</v>
      </c>
    </row>
    <row r="62" spans="1:19" ht="12.75">
      <c r="A62" s="3"/>
      <c r="B62" s="10"/>
      <c r="C62" s="11"/>
      <c r="D62" s="12"/>
      <c r="E62" s="12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20" ht="12.75">
      <c r="A63" s="3">
        <v>1</v>
      </c>
      <c r="B63" s="7" t="s">
        <v>104</v>
      </c>
      <c r="C63" s="3" t="s">
        <v>17</v>
      </c>
      <c r="D63" s="5" t="s">
        <v>22</v>
      </c>
      <c r="E63" s="5" t="s">
        <v>23</v>
      </c>
      <c r="F63" s="4">
        <v>328</v>
      </c>
      <c r="G63" s="4">
        <v>314</v>
      </c>
      <c r="H63" s="4">
        <v>336</v>
      </c>
      <c r="I63" s="4"/>
      <c r="J63" s="4"/>
      <c r="K63" s="4">
        <v>330</v>
      </c>
      <c r="L63" s="4">
        <v>327</v>
      </c>
      <c r="M63" s="4">
        <v>327</v>
      </c>
      <c r="N63" s="4">
        <v>339</v>
      </c>
      <c r="O63" s="4">
        <v>332</v>
      </c>
      <c r="P63" s="4">
        <v>338</v>
      </c>
      <c r="Q63" s="4">
        <f aca="true" t="shared" si="8" ref="Q63:Q81">SUM(F63:P63)</f>
        <v>2971</v>
      </c>
      <c r="R63" s="4">
        <f aca="true" t="shared" si="9" ref="R63:R81">COUNT(F63:P63)</f>
        <v>9</v>
      </c>
      <c r="S63" s="4">
        <f>Q63-SMALL(F63:P63,1)-SMALL(F63:P63,2)-SMALL(F63:P63,3)</f>
        <v>2003</v>
      </c>
      <c r="T63" s="4">
        <v>33</v>
      </c>
    </row>
    <row r="64" spans="1:20" ht="12.75">
      <c r="A64" s="5">
        <v>2</v>
      </c>
      <c r="B64" s="7" t="s">
        <v>64</v>
      </c>
      <c r="C64" s="5" t="s">
        <v>12</v>
      </c>
      <c r="D64" s="5" t="s">
        <v>22</v>
      </c>
      <c r="E64" s="5" t="s">
        <v>23</v>
      </c>
      <c r="F64" s="4"/>
      <c r="G64" s="4">
        <v>330</v>
      </c>
      <c r="H64" s="4">
        <v>314</v>
      </c>
      <c r="I64" s="4">
        <v>320</v>
      </c>
      <c r="J64" s="4">
        <v>325</v>
      </c>
      <c r="K64" s="4">
        <v>320</v>
      </c>
      <c r="L64" s="4">
        <v>329</v>
      </c>
      <c r="M64" s="4">
        <v>332</v>
      </c>
      <c r="N64" s="4">
        <v>330</v>
      </c>
      <c r="O64" s="4">
        <v>336</v>
      </c>
      <c r="P64" s="4">
        <v>333</v>
      </c>
      <c r="Q64" s="4">
        <f t="shared" si="8"/>
        <v>3269</v>
      </c>
      <c r="R64" s="4">
        <f t="shared" si="9"/>
        <v>10</v>
      </c>
      <c r="S64" s="4">
        <f>Q64-SMALL(F64:P64,1)-SMALL(F64:P64,2)-SMALL(F64:P64,3)-SMALL(F64:P64,4)</f>
        <v>1990</v>
      </c>
      <c r="T64" s="4">
        <v>30</v>
      </c>
    </row>
    <row r="65" spans="1:20" ht="12.75">
      <c r="A65" s="3">
        <v>3</v>
      </c>
      <c r="B65" s="6" t="s">
        <v>94</v>
      </c>
      <c r="C65" s="5" t="s">
        <v>17</v>
      </c>
      <c r="D65" s="5" t="s">
        <v>22</v>
      </c>
      <c r="E65" s="5" t="s">
        <v>23</v>
      </c>
      <c r="F65" s="4">
        <v>318</v>
      </c>
      <c r="G65" s="4">
        <v>332</v>
      </c>
      <c r="H65" s="4">
        <v>326</v>
      </c>
      <c r="I65" s="4">
        <v>325</v>
      </c>
      <c r="J65" s="4">
        <v>320</v>
      </c>
      <c r="K65" s="4">
        <v>310</v>
      </c>
      <c r="L65" s="4">
        <v>326</v>
      </c>
      <c r="M65" s="4">
        <v>323</v>
      </c>
      <c r="N65" s="4">
        <v>316</v>
      </c>
      <c r="O65" s="4">
        <v>320</v>
      </c>
      <c r="P65" s="4">
        <v>325</v>
      </c>
      <c r="Q65" s="4">
        <f t="shared" si="8"/>
        <v>3541</v>
      </c>
      <c r="R65" s="4">
        <f t="shared" si="9"/>
        <v>11</v>
      </c>
      <c r="S65" s="4">
        <f>Q65-SMALL(F65:P65,1)-SMALL(F65:P65,2)-SMALL(F65:P65,3)-SMALL(F65:P65,4)-SMALL(F65:P65,5)</f>
        <v>1957</v>
      </c>
      <c r="T65" s="4">
        <v>27</v>
      </c>
    </row>
    <row r="66" spans="1:20" ht="12.75">
      <c r="A66" s="5">
        <v>4</v>
      </c>
      <c r="B66" s="10" t="s">
        <v>72</v>
      </c>
      <c r="C66" s="11" t="s">
        <v>15</v>
      </c>
      <c r="D66" s="12" t="s">
        <v>22</v>
      </c>
      <c r="E66" s="12" t="s">
        <v>23</v>
      </c>
      <c r="F66" s="4">
        <v>312</v>
      </c>
      <c r="G66" s="4">
        <v>313</v>
      </c>
      <c r="H66" s="4">
        <v>308</v>
      </c>
      <c r="I66" s="4">
        <v>327</v>
      </c>
      <c r="J66" s="4">
        <v>320</v>
      </c>
      <c r="K66" s="4">
        <v>312</v>
      </c>
      <c r="L66" s="4">
        <v>297</v>
      </c>
      <c r="M66" s="4">
        <v>309</v>
      </c>
      <c r="N66" s="4">
        <v>326</v>
      </c>
      <c r="O66" s="4">
        <v>311</v>
      </c>
      <c r="P66" s="4">
        <v>312</v>
      </c>
      <c r="Q66" s="4">
        <f t="shared" si="8"/>
        <v>3447</v>
      </c>
      <c r="R66" s="4">
        <f t="shared" si="9"/>
        <v>11</v>
      </c>
      <c r="S66" s="4">
        <f>Q66-SMALL(F66:P66,1)-SMALL(F66:P66,2)-SMALL(F66:P66,3)-SMALL(F66:P66,4)-SMALL(F66:P66,5)</f>
        <v>1910</v>
      </c>
      <c r="T66" s="4">
        <v>24</v>
      </c>
    </row>
    <row r="67" spans="1:20" ht="12.75">
      <c r="A67" s="3">
        <v>5</v>
      </c>
      <c r="B67" s="7" t="s">
        <v>44</v>
      </c>
      <c r="C67" s="3" t="s">
        <v>6</v>
      </c>
      <c r="D67" s="5" t="s">
        <v>22</v>
      </c>
      <c r="E67" s="5" t="s">
        <v>23</v>
      </c>
      <c r="F67" s="4">
        <v>294</v>
      </c>
      <c r="G67" s="4">
        <v>299</v>
      </c>
      <c r="H67" s="4">
        <v>318</v>
      </c>
      <c r="I67" s="4">
        <v>315</v>
      </c>
      <c r="J67" s="4">
        <v>309</v>
      </c>
      <c r="K67" s="4">
        <v>306</v>
      </c>
      <c r="L67" s="4">
        <v>316</v>
      </c>
      <c r="M67" s="4">
        <v>317</v>
      </c>
      <c r="N67" s="4">
        <v>298</v>
      </c>
      <c r="O67" s="4">
        <v>317</v>
      </c>
      <c r="P67" s="4">
        <v>319</v>
      </c>
      <c r="Q67" s="4">
        <f t="shared" si="8"/>
        <v>3408</v>
      </c>
      <c r="R67" s="4">
        <f t="shared" si="9"/>
        <v>11</v>
      </c>
      <c r="S67" s="4">
        <f>Q67-SMALL(F67:P67,1)-SMALL(F67:P67,2)-SMALL(F67:P67,3)-SMALL(F67:P67,4)-SMALL(F67:P67,5)</f>
        <v>1902</v>
      </c>
      <c r="T67" s="4">
        <v>21</v>
      </c>
    </row>
    <row r="68" spans="1:20" ht="12.75">
      <c r="A68" s="5">
        <v>6</v>
      </c>
      <c r="B68" s="7" t="s">
        <v>43</v>
      </c>
      <c r="C68" s="3" t="s">
        <v>6</v>
      </c>
      <c r="D68" s="5" t="s">
        <v>22</v>
      </c>
      <c r="E68" s="5" t="s">
        <v>23</v>
      </c>
      <c r="F68" s="4">
        <v>309</v>
      </c>
      <c r="G68" s="4">
        <v>312</v>
      </c>
      <c r="H68" s="4">
        <v>316</v>
      </c>
      <c r="I68" s="4">
        <v>291</v>
      </c>
      <c r="J68" s="4"/>
      <c r="K68" s="4"/>
      <c r="L68" s="4">
        <v>302</v>
      </c>
      <c r="M68" s="4">
        <v>309</v>
      </c>
      <c r="N68" s="4">
        <v>305</v>
      </c>
      <c r="O68" s="4">
        <v>282</v>
      </c>
      <c r="P68" s="4">
        <v>288</v>
      </c>
      <c r="Q68" s="4">
        <f t="shared" si="8"/>
        <v>2714</v>
      </c>
      <c r="R68" s="4">
        <f t="shared" si="9"/>
        <v>9</v>
      </c>
      <c r="S68" s="4">
        <f>Q68-SMALL(F68:P68,1)-SMALL(F68:P68,2)-SMALL(F68:P68,3)</f>
        <v>1853</v>
      </c>
      <c r="T68" s="4">
        <v>18</v>
      </c>
    </row>
    <row r="69" spans="1:20" ht="12.75">
      <c r="A69" s="3">
        <v>7</v>
      </c>
      <c r="B69" s="17" t="s">
        <v>71</v>
      </c>
      <c r="C69" s="12" t="s">
        <v>15</v>
      </c>
      <c r="D69" s="12" t="s">
        <v>22</v>
      </c>
      <c r="E69" s="12" t="s">
        <v>23</v>
      </c>
      <c r="F69" s="4">
        <v>308</v>
      </c>
      <c r="G69" s="4">
        <v>291</v>
      </c>
      <c r="H69" s="4">
        <v>312</v>
      </c>
      <c r="I69" s="4">
        <v>303</v>
      </c>
      <c r="J69" s="4">
        <v>322</v>
      </c>
      <c r="K69" s="4">
        <v>301</v>
      </c>
      <c r="L69" s="4">
        <v>279</v>
      </c>
      <c r="M69" s="4">
        <v>291</v>
      </c>
      <c r="N69" s="4">
        <v>290</v>
      </c>
      <c r="O69" s="4">
        <v>291</v>
      </c>
      <c r="P69" s="4">
        <v>281</v>
      </c>
      <c r="Q69" s="4">
        <f t="shared" si="8"/>
        <v>3269</v>
      </c>
      <c r="R69" s="4">
        <f t="shared" si="9"/>
        <v>11</v>
      </c>
      <c r="S69" s="4">
        <f>Q69-SMALL(F69:P69,1)-SMALL(F69:P69,2)-SMALL(F69:P69,3)-SMALL(F69:P69,4)-SMALL(F69:P69,5)</f>
        <v>1837</v>
      </c>
      <c r="T69" s="4">
        <v>15</v>
      </c>
    </row>
    <row r="70" spans="1:20" ht="12.75">
      <c r="A70" s="5">
        <v>8</v>
      </c>
      <c r="B70" s="7" t="s">
        <v>60</v>
      </c>
      <c r="C70" s="5" t="s">
        <v>12</v>
      </c>
      <c r="D70" s="5" t="s">
        <v>22</v>
      </c>
      <c r="E70" s="5" t="s">
        <v>23</v>
      </c>
      <c r="F70" s="4"/>
      <c r="G70" s="4">
        <v>308</v>
      </c>
      <c r="H70" s="4">
        <v>298</v>
      </c>
      <c r="I70" s="4">
        <v>311</v>
      </c>
      <c r="J70" s="4">
        <v>296</v>
      </c>
      <c r="K70" s="4">
        <v>294</v>
      </c>
      <c r="L70" s="4">
        <v>304</v>
      </c>
      <c r="M70" s="4">
        <v>299</v>
      </c>
      <c r="N70" s="4">
        <v>308</v>
      </c>
      <c r="O70" s="4">
        <v>288</v>
      </c>
      <c r="P70" s="4">
        <v>272</v>
      </c>
      <c r="Q70" s="4">
        <f t="shared" si="8"/>
        <v>2978</v>
      </c>
      <c r="R70" s="4">
        <f t="shared" si="9"/>
        <v>10</v>
      </c>
      <c r="S70" s="4">
        <f>Q70-SMALL(F70:P70,1)-SMALL(F70:P70,2)-SMALL(F70:P70,3)-SMALL(F70:P70,4)</f>
        <v>1828</v>
      </c>
      <c r="T70" s="4">
        <v>12</v>
      </c>
    </row>
    <row r="71" spans="1:20" ht="12.75">
      <c r="A71" s="3">
        <v>9</v>
      </c>
      <c r="B71" s="7" t="s">
        <v>112</v>
      </c>
      <c r="C71" s="3" t="s">
        <v>109</v>
      </c>
      <c r="D71" s="5" t="s">
        <v>22</v>
      </c>
      <c r="E71" s="5" t="s">
        <v>23</v>
      </c>
      <c r="F71" s="4"/>
      <c r="G71" s="4"/>
      <c r="H71" s="4"/>
      <c r="I71" s="4"/>
      <c r="J71" s="4">
        <v>302</v>
      </c>
      <c r="K71" s="4">
        <v>306</v>
      </c>
      <c r="L71" s="4">
        <v>306</v>
      </c>
      <c r="M71" s="4">
        <v>299</v>
      </c>
      <c r="N71" s="4"/>
      <c r="O71" s="4">
        <v>316</v>
      </c>
      <c r="P71" s="4">
        <v>297</v>
      </c>
      <c r="Q71" s="4">
        <f t="shared" si="8"/>
        <v>1826</v>
      </c>
      <c r="R71" s="4">
        <f t="shared" si="9"/>
        <v>6</v>
      </c>
      <c r="S71" s="4">
        <f>Q71</f>
        <v>1826</v>
      </c>
      <c r="T71" s="4">
        <v>9</v>
      </c>
    </row>
    <row r="72" spans="1:20" ht="12.75">
      <c r="A72" s="5">
        <v>10</v>
      </c>
      <c r="B72" s="6" t="s">
        <v>41</v>
      </c>
      <c r="C72" s="5" t="s">
        <v>5</v>
      </c>
      <c r="D72" s="5" t="s">
        <v>22</v>
      </c>
      <c r="E72" s="5" t="s">
        <v>23</v>
      </c>
      <c r="F72" s="4">
        <v>307</v>
      </c>
      <c r="G72" s="4">
        <v>308</v>
      </c>
      <c r="H72" s="4">
        <v>308</v>
      </c>
      <c r="I72" s="4">
        <v>306</v>
      </c>
      <c r="J72" s="4"/>
      <c r="K72" s="4"/>
      <c r="L72" s="4">
        <v>290</v>
      </c>
      <c r="M72" s="4"/>
      <c r="N72" s="4"/>
      <c r="O72" s="4"/>
      <c r="P72" s="4">
        <v>302</v>
      </c>
      <c r="Q72" s="4">
        <f t="shared" si="8"/>
        <v>1821</v>
      </c>
      <c r="R72" s="4">
        <f t="shared" si="9"/>
        <v>6</v>
      </c>
      <c r="S72" s="4">
        <f>Q72</f>
        <v>1821</v>
      </c>
      <c r="T72" s="4">
        <v>6</v>
      </c>
    </row>
    <row r="73" spans="1:20" ht="12.75">
      <c r="A73" s="3">
        <v>11</v>
      </c>
      <c r="B73" s="7" t="s">
        <v>101</v>
      </c>
      <c r="C73" s="3" t="s">
        <v>17</v>
      </c>
      <c r="D73" s="5" t="s">
        <v>22</v>
      </c>
      <c r="E73" s="5" t="s">
        <v>23</v>
      </c>
      <c r="F73" s="4">
        <v>293</v>
      </c>
      <c r="G73" s="4">
        <v>313</v>
      </c>
      <c r="H73" s="4"/>
      <c r="I73" s="4"/>
      <c r="J73" s="4"/>
      <c r="K73" s="4"/>
      <c r="L73" s="4"/>
      <c r="M73" s="4">
        <v>284</v>
      </c>
      <c r="N73" s="4">
        <v>317</v>
      </c>
      <c r="O73" s="4">
        <v>297</v>
      </c>
      <c r="P73" s="4">
        <v>298</v>
      </c>
      <c r="Q73" s="4">
        <f t="shared" si="8"/>
        <v>1802</v>
      </c>
      <c r="R73" s="4">
        <f t="shared" si="9"/>
        <v>6</v>
      </c>
      <c r="S73" s="4">
        <f>Q73</f>
        <v>1802</v>
      </c>
      <c r="T73" s="4">
        <v>30</v>
      </c>
    </row>
    <row r="74" spans="1:20" ht="12.75">
      <c r="A74" s="5">
        <v>12</v>
      </c>
      <c r="B74" s="7" t="s">
        <v>38</v>
      </c>
      <c r="C74" s="5" t="s">
        <v>4</v>
      </c>
      <c r="D74" s="5" t="s">
        <v>22</v>
      </c>
      <c r="E74" s="5" t="s">
        <v>23</v>
      </c>
      <c r="F74" s="4"/>
      <c r="G74" s="4">
        <v>309</v>
      </c>
      <c r="H74" s="4">
        <v>262</v>
      </c>
      <c r="I74" s="4">
        <v>296</v>
      </c>
      <c r="J74" s="4"/>
      <c r="K74" s="4">
        <v>282</v>
      </c>
      <c r="L74" s="4"/>
      <c r="M74" s="4">
        <v>288</v>
      </c>
      <c r="N74" s="4"/>
      <c r="O74" s="4">
        <v>300</v>
      </c>
      <c r="P74" s="4">
        <v>281</v>
      </c>
      <c r="Q74" s="4">
        <f t="shared" si="8"/>
        <v>2018</v>
      </c>
      <c r="R74" s="4">
        <f t="shared" si="9"/>
        <v>7</v>
      </c>
      <c r="S74" s="4">
        <f>Q74-SMALL(F74:P74,1)</f>
        <v>1756</v>
      </c>
      <c r="T74" s="4">
        <v>27</v>
      </c>
    </row>
    <row r="75" spans="1:20" ht="12.75">
      <c r="A75" s="3">
        <v>13</v>
      </c>
      <c r="B75" s="7" t="s">
        <v>111</v>
      </c>
      <c r="C75" s="3" t="s">
        <v>109</v>
      </c>
      <c r="D75" s="5" t="s">
        <v>22</v>
      </c>
      <c r="E75" s="5" t="s">
        <v>23</v>
      </c>
      <c r="F75" s="4"/>
      <c r="G75" s="4"/>
      <c r="H75" s="4"/>
      <c r="I75" s="4"/>
      <c r="J75" s="4">
        <v>268</v>
      </c>
      <c r="K75" s="4">
        <v>290</v>
      </c>
      <c r="L75" s="4">
        <v>282</v>
      </c>
      <c r="M75" s="4">
        <v>297</v>
      </c>
      <c r="N75" s="4"/>
      <c r="O75" s="4">
        <v>294</v>
      </c>
      <c r="P75" s="4">
        <v>305</v>
      </c>
      <c r="Q75" s="4">
        <f t="shared" si="8"/>
        <v>1736</v>
      </c>
      <c r="R75" s="4">
        <f t="shared" si="9"/>
        <v>6</v>
      </c>
      <c r="S75" s="4">
        <f>Q75</f>
        <v>1736</v>
      </c>
      <c r="T75" s="4">
        <v>24</v>
      </c>
    </row>
    <row r="76" spans="1:20" ht="12.75">
      <c r="A76" s="5">
        <v>14</v>
      </c>
      <c r="B76" s="7" t="s">
        <v>42</v>
      </c>
      <c r="C76" s="3" t="s">
        <v>6</v>
      </c>
      <c r="D76" s="5" t="s">
        <v>22</v>
      </c>
      <c r="E76" s="5" t="s">
        <v>23</v>
      </c>
      <c r="F76" s="4">
        <v>281</v>
      </c>
      <c r="G76" s="4"/>
      <c r="H76" s="4"/>
      <c r="I76" s="4">
        <v>242</v>
      </c>
      <c r="J76" s="4">
        <v>278</v>
      </c>
      <c r="K76" s="4">
        <v>272</v>
      </c>
      <c r="L76" s="4">
        <v>299</v>
      </c>
      <c r="M76" s="4">
        <v>265</v>
      </c>
      <c r="N76" s="4">
        <v>267</v>
      </c>
      <c r="O76" s="4">
        <v>282</v>
      </c>
      <c r="P76" s="4">
        <v>285</v>
      </c>
      <c r="Q76" s="4">
        <f t="shared" si="8"/>
        <v>2471</v>
      </c>
      <c r="R76" s="4">
        <f t="shared" si="9"/>
        <v>9</v>
      </c>
      <c r="S76" s="4">
        <f>Q76-SMALL(F76:P76,1)-SMALL(F76:P76,2)-SMALL(F76:P76,3)</f>
        <v>1697</v>
      </c>
      <c r="T76" s="4">
        <v>21</v>
      </c>
    </row>
    <row r="77" spans="1:20" ht="12.75">
      <c r="A77" s="3">
        <v>15</v>
      </c>
      <c r="B77" s="7" t="s">
        <v>37</v>
      </c>
      <c r="C77" s="5" t="s">
        <v>4</v>
      </c>
      <c r="D77" s="5" t="s">
        <v>22</v>
      </c>
      <c r="E77" s="5" t="s">
        <v>23</v>
      </c>
      <c r="F77" s="4"/>
      <c r="G77" s="4">
        <v>253</v>
      </c>
      <c r="H77" s="4">
        <v>273</v>
      </c>
      <c r="I77" s="4">
        <v>261</v>
      </c>
      <c r="J77" s="4"/>
      <c r="K77" s="4">
        <v>263</v>
      </c>
      <c r="L77" s="4">
        <v>269</v>
      </c>
      <c r="M77" s="4">
        <v>292</v>
      </c>
      <c r="N77" s="4">
        <v>270</v>
      </c>
      <c r="O77" s="4">
        <v>293</v>
      </c>
      <c r="P77" s="4">
        <v>277</v>
      </c>
      <c r="Q77" s="4">
        <f t="shared" si="8"/>
        <v>2451</v>
      </c>
      <c r="R77" s="4">
        <f t="shared" si="9"/>
        <v>9</v>
      </c>
      <c r="S77" s="4">
        <f>Q77-SMALL(F77:P77,1)-SMALL(F77:P77,2)-SMALL(F77:P77,3)</f>
        <v>1674</v>
      </c>
      <c r="T77" s="4">
        <v>18</v>
      </c>
    </row>
    <row r="78" spans="1:20" ht="12.75">
      <c r="A78" s="5">
        <v>16</v>
      </c>
      <c r="B78" s="7" t="s">
        <v>96</v>
      </c>
      <c r="C78" s="3" t="s">
        <v>17</v>
      </c>
      <c r="D78" s="5" t="s">
        <v>22</v>
      </c>
      <c r="E78" s="5" t="s">
        <v>23</v>
      </c>
      <c r="F78" s="4">
        <v>266</v>
      </c>
      <c r="G78" s="4">
        <v>272</v>
      </c>
      <c r="H78" s="4">
        <v>274</v>
      </c>
      <c r="I78" s="4">
        <v>252</v>
      </c>
      <c r="J78" s="4">
        <v>287</v>
      </c>
      <c r="K78" s="4">
        <v>256</v>
      </c>
      <c r="L78" s="4">
        <v>250</v>
      </c>
      <c r="M78" s="4">
        <v>246</v>
      </c>
      <c r="N78" s="4">
        <v>274</v>
      </c>
      <c r="O78" s="4">
        <v>272</v>
      </c>
      <c r="P78" s="4">
        <v>262</v>
      </c>
      <c r="Q78" s="4">
        <f t="shared" si="8"/>
        <v>2911</v>
      </c>
      <c r="R78" s="4">
        <f t="shared" si="9"/>
        <v>11</v>
      </c>
      <c r="S78" s="4">
        <f>Q78-SMALL(F78:P78,1)-SMALL(F78:P78,2)-SMALL(F78:P78,3)-SMALL(F78:P78,4)-SMALL(F78:P78,5)</f>
        <v>1645</v>
      </c>
      <c r="T78" s="4">
        <v>15</v>
      </c>
    </row>
    <row r="79" spans="1:20" ht="12.75">
      <c r="A79" s="3">
        <v>17</v>
      </c>
      <c r="B79" s="2" t="s">
        <v>106</v>
      </c>
      <c r="C79" s="5" t="s">
        <v>16</v>
      </c>
      <c r="D79" s="5" t="s">
        <v>22</v>
      </c>
      <c r="E79" s="5" t="s">
        <v>23</v>
      </c>
      <c r="F79" s="4"/>
      <c r="G79" s="4">
        <v>269</v>
      </c>
      <c r="H79" s="4">
        <v>282</v>
      </c>
      <c r="I79" s="4"/>
      <c r="J79" s="4"/>
      <c r="K79" s="4"/>
      <c r="L79" s="4">
        <v>254</v>
      </c>
      <c r="M79" s="4"/>
      <c r="N79" s="4">
        <v>235</v>
      </c>
      <c r="O79" s="4">
        <v>288</v>
      </c>
      <c r="P79" s="4">
        <v>303</v>
      </c>
      <c r="Q79" s="4">
        <f t="shared" si="8"/>
        <v>1631</v>
      </c>
      <c r="R79" s="4">
        <f t="shared" si="9"/>
        <v>6</v>
      </c>
      <c r="S79" s="4">
        <f>Q79</f>
        <v>1631</v>
      </c>
      <c r="T79" s="4">
        <v>12</v>
      </c>
    </row>
    <row r="80" spans="1:20" ht="12.75">
      <c r="A80" s="5">
        <v>18</v>
      </c>
      <c r="B80" s="2" t="s">
        <v>81</v>
      </c>
      <c r="C80" s="3" t="s">
        <v>16</v>
      </c>
      <c r="D80" s="5" t="s">
        <v>22</v>
      </c>
      <c r="E80" s="5" t="s">
        <v>23</v>
      </c>
      <c r="F80" s="4"/>
      <c r="G80" s="4">
        <v>276</v>
      </c>
      <c r="H80" s="4">
        <v>257</v>
      </c>
      <c r="I80" s="4"/>
      <c r="J80" s="4"/>
      <c r="K80" s="4"/>
      <c r="L80" s="4">
        <v>221</v>
      </c>
      <c r="M80" s="4"/>
      <c r="N80" s="4">
        <v>293</v>
      </c>
      <c r="O80" s="4">
        <v>260</v>
      </c>
      <c r="P80" s="4">
        <v>279</v>
      </c>
      <c r="Q80" s="4">
        <f t="shared" si="8"/>
        <v>1586</v>
      </c>
      <c r="R80" s="4">
        <f t="shared" si="9"/>
        <v>6</v>
      </c>
      <c r="S80" s="4">
        <f>Q80</f>
        <v>1586</v>
      </c>
      <c r="T80" s="4">
        <v>9</v>
      </c>
    </row>
    <row r="81" spans="1:20" ht="12.75">
      <c r="A81" s="3">
        <v>19</v>
      </c>
      <c r="B81" s="7" t="s">
        <v>93</v>
      </c>
      <c r="C81" s="3" t="s">
        <v>16</v>
      </c>
      <c r="D81" s="5" t="s">
        <v>22</v>
      </c>
      <c r="E81" s="5" t="s">
        <v>23</v>
      </c>
      <c r="F81" s="4"/>
      <c r="G81" s="4">
        <v>212</v>
      </c>
      <c r="H81" s="4">
        <v>211</v>
      </c>
      <c r="I81" s="4">
        <v>192</v>
      </c>
      <c r="J81" s="4">
        <v>214</v>
      </c>
      <c r="K81" s="4">
        <v>247</v>
      </c>
      <c r="L81" s="4">
        <v>198</v>
      </c>
      <c r="M81" s="4">
        <v>220</v>
      </c>
      <c r="N81" s="4">
        <v>232</v>
      </c>
      <c r="O81" s="4">
        <v>254</v>
      </c>
      <c r="P81" s="4">
        <v>252</v>
      </c>
      <c r="Q81" s="4">
        <f t="shared" si="8"/>
        <v>2232</v>
      </c>
      <c r="R81" s="4">
        <f t="shared" si="9"/>
        <v>10</v>
      </c>
      <c r="S81" s="4">
        <f>Q81-SMALL(F81:P81,1)-SMALL(F81:P81,2)-SMALL(F81:P81,3)-SMALL(F81:P81,4)</f>
        <v>1419</v>
      </c>
      <c r="T81" s="4">
        <v>6</v>
      </c>
    </row>
    <row r="82" spans="1:19" ht="12.75">
      <c r="A82" s="3"/>
      <c r="B82" s="7"/>
      <c r="C82" s="3"/>
      <c r="D82" s="5"/>
      <c r="E82" s="5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1:20" ht="12.75">
      <c r="A83" s="5">
        <v>1</v>
      </c>
      <c r="B83" s="7" t="s">
        <v>31</v>
      </c>
      <c r="C83" s="5" t="s">
        <v>2</v>
      </c>
      <c r="D83" s="5" t="s">
        <v>22</v>
      </c>
      <c r="E83" s="5" t="s">
        <v>21</v>
      </c>
      <c r="F83" s="4"/>
      <c r="G83" s="4">
        <v>344</v>
      </c>
      <c r="H83" s="4">
        <v>342</v>
      </c>
      <c r="I83" s="4"/>
      <c r="J83" s="4"/>
      <c r="K83" s="4"/>
      <c r="L83" s="4">
        <v>340</v>
      </c>
      <c r="M83" s="4">
        <v>346</v>
      </c>
      <c r="N83" s="4">
        <v>346</v>
      </c>
      <c r="O83" s="4">
        <v>337</v>
      </c>
      <c r="P83" s="4">
        <v>349</v>
      </c>
      <c r="Q83" s="4">
        <f aca="true" t="shared" si="10" ref="Q83:Q90">SUM(F83:P83)</f>
        <v>2404</v>
      </c>
      <c r="R83" s="4">
        <f aca="true" t="shared" si="11" ref="R83:R90">COUNT(F83:P83)</f>
        <v>7</v>
      </c>
      <c r="S83" s="4">
        <f>Q83-SMALL(F83:P83,1)</f>
        <v>2067</v>
      </c>
      <c r="T83" s="4">
        <v>27</v>
      </c>
    </row>
    <row r="84" spans="1:20" ht="12.75">
      <c r="A84" s="5">
        <v>2</v>
      </c>
      <c r="B84" s="13" t="s">
        <v>29</v>
      </c>
      <c r="C84" s="18" t="s">
        <v>2</v>
      </c>
      <c r="D84" s="5" t="s">
        <v>22</v>
      </c>
      <c r="E84" s="5" t="s">
        <v>21</v>
      </c>
      <c r="F84" s="4"/>
      <c r="G84" s="4"/>
      <c r="H84" s="4"/>
      <c r="I84" s="4"/>
      <c r="J84" s="4">
        <v>342</v>
      </c>
      <c r="K84" s="4">
        <v>350</v>
      </c>
      <c r="L84" s="4">
        <v>338</v>
      </c>
      <c r="M84" s="4">
        <v>349</v>
      </c>
      <c r="N84" s="4"/>
      <c r="O84" s="4">
        <v>338</v>
      </c>
      <c r="P84" s="4">
        <v>343</v>
      </c>
      <c r="Q84" s="4">
        <f t="shared" si="10"/>
        <v>2060</v>
      </c>
      <c r="R84" s="4">
        <f t="shared" si="11"/>
        <v>6</v>
      </c>
      <c r="S84" s="4">
        <f>Q84</f>
        <v>2060</v>
      </c>
      <c r="T84" s="4">
        <v>24</v>
      </c>
    </row>
    <row r="85" spans="1:20" ht="12.75">
      <c r="A85" s="5">
        <v>3</v>
      </c>
      <c r="B85" s="10" t="s">
        <v>78</v>
      </c>
      <c r="C85" s="11" t="s">
        <v>15</v>
      </c>
      <c r="D85" s="11" t="s">
        <v>22</v>
      </c>
      <c r="E85" s="11" t="s">
        <v>21</v>
      </c>
      <c r="F85" s="4">
        <v>343</v>
      </c>
      <c r="G85" s="4">
        <v>330</v>
      </c>
      <c r="H85" s="4">
        <v>340</v>
      </c>
      <c r="I85" s="4">
        <v>341</v>
      </c>
      <c r="J85" s="4"/>
      <c r="K85" s="4">
        <v>338</v>
      </c>
      <c r="L85" s="4">
        <v>338</v>
      </c>
      <c r="M85" s="4">
        <v>336</v>
      </c>
      <c r="N85" s="4">
        <v>316</v>
      </c>
      <c r="O85" s="4">
        <v>341</v>
      </c>
      <c r="P85" s="4">
        <v>341</v>
      </c>
      <c r="Q85" s="4">
        <f t="shared" si="10"/>
        <v>3364</v>
      </c>
      <c r="R85" s="4">
        <f t="shared" si="11"/>
        <v>10</v>
      </c>
      <c r="S85" s="4">
        <f>Q85-SMALL(F85:P85,1)-SMALL(F85:P85,2)-SMALL(F85:P85,3)-SMALL(F85:P85,4)</f>
        <v>2044</v>
      </c>
      <c r="T85" s="4">
        <v>21</v>
      </c>
    </row>
    <row r="86" spans="1:20" ht="12.75">
      <c r="A86" s="5">
        <v>4</v>
      </c>
      <c r="B86" s="7" t="s">
        <v>50</v>
      </c>
      <c r="C86" s="3" t="s">
        <v>8</v>
      </c>
      <c r="D86" s="5" t="s">
        <v>22</v>
      </c>
      <c r="E86" s="5" t="s">
        <v>21</v>
      </c>
      <c r="F86" s="4"/>
      <c r="G86" s="4">
        <v>337</v>
      </c>
      <c r="H86" s="4">
        <v>339</v>
      </c>
      <c r="I86" s="4"/>
      <c r="J86" s="4"/>
      <c r="K86" s="4"/>
      <c r="L86" s="4">
        <v>346</v>
      </c>
      <c r="M86" s="4">
        <v>327</v>
      </c>
      <c r="N86" s="4">
        <v>341</v>
      </c>
      <c r="O86" s="4">
        <v>337</v>
      </c>
      <c r="P86" s="4">
        <v>337</v>
      </c>
      <c r="Q86" s="4">
        <f t="shared" si="10"/>
        <v>2364</v>
      </c>
      <c r="R86" s="4">
        <f t="shared" si="11"/>
        <v>7</v>
      </c>
      <c r="S86" s="4">
        <f>Q86-SMALL(F86:P86,1)</f>
        <v>2037</v>
      </c>
      <c r="T86" s="4">
        <v>18</v>
      </c>
    </row>
    <row r="87" spans="1:20" ht="12.75">
      <c r="A87" s="5">
        <v>5</v>
      </c>
      <c r="B87" s="7" t="s">
        <v>61</v>
      </c>
      <c r="C87" s="5" t="s">
        <v>12</v>
      </c>
      <c r="D87" s="5" t="s">
        <v>22</v>
      </c>
      <c r="E87" s="5" t="s">
        <v>21</v>
      </c>
      <c r="F87" s="4"/>
      <c r="G87" s="4">
        <v>333</v>
      </c>
      <c r="H87" s="4">
        <v>320</v>
      </c>
      <c r="I87" s="4">
        <v>335</v>
      </c>
      <c r="J87" s="4">
        <v>336</v>
      </c>
      <c r="K87" s="4">
        <v>329</v>
      </c>
      <c r="L87" s="4"/>
      <c r="M87" s="4">
        <v>330</v>
      </c>
      <c r="N87" s="4">
        <v>336</v>
      </c>
      <c r="O87" s="4">
        <v>340</v>
      </c>
      <c r="P87" s="4">
        <v>341</v>
      </c>
      <c r="Q87" s="4">
        <f t="shared" si="10"/>
        <v>3000</v>
      </c>
      <c r="R87" s="4">
        <f t="shared" si="11"/>
        <v>9</v>
      </c>
      <c r="S87" s="4">
        <f>Q87-SMALL(F87:P87,1)-SMALL(F87:P87,2)-SMALL(F87:P87,3)</f>
        <v>2021</v>
      </c>
      <c r="T87" s="4">
        <v>15</v>
      </c>
    </row>
    <row r="88" spans="1:20" ht="12.75">
      <c r="A88" s="5">
        <v>6</v>
      </c>
      <c r="B88" s="7" t="s">
        <v>98</v>
      </c>
      <c r="C88" s="3" t="s">
        <v>17</v>
      </c>
      <c r="D88" s="5" t="s">
        <v>22</v>
      </c>
      <c r="E88" s="5" t="s">
        <v>21</v>
      </c>
      <c r="F88" s="4"/>
      <c r="G88" s="4">
        <v>336</v>
      </c>
      <c r="H88" s="4">
        <v>320</v>
      </c>
      <c r="I88" s="4">
        <v>332</v>
      </c>
      <c r="J88" s="4"/>
      <c r="K88" s="4"/>
      <c r="L88" s="4"/>
      <c r="M88" s="4"/>
      <c r="N88" s="4">
        <v>332</v>
      </c>
      <c r="O88" s="4">
        <v>337</v>
      </c>
      <c r="P88" s="4">
        <v>325</v>
      </c>
      <c r="Q88" s="4">
        <f t="shared" si="10"/>
        <v>1982</v>
      </c>
      <c r="R88" s="4">
        <f t="shared" si="11"/>
        <v>6</v>
      </c>
      <c r="S88" s="4">
        <f>Q88</f>
        <v>1982</v>
      </c>
      <c r="T88" s="4">
        <v>12</v>
      </c>
    </row>
    <row r="89" spans="1:20" ht="12.75">
      <c r="A89" s="5">
        <v>7</v>
      </c>
      <c r="B89" s="8" t="s">
        <v>57</v>
      </c>
      <c r="C89" s="9" t="s">
        <v>11</v>
      </c>
      <c r="D89" s="5" t="s">
        <v>22</v>
      </c>
      <c r="E89" s="9" t="s">
        <v>21</v>
      </c>
      <c r="F89" s="4">
        <v>323</v>
      </c>
      <c r="G89" s="4">
        <v>318</v>
      </c>
      <c r="H89" s="4">
        <v>304</v>
      </c>
      <c r="I89" s="4">
        <v>317</v>
      </c>
      <c r="J89" s="4">
        <v>310</v>
      </c>
      <c r="K89" s="4">
        <v>318</v>
      </c>
      <c r="L89" s="4">
        <v>309</v>
      </c>
      <c r="M89" s="4">
        <v>311</v>
      </c>
      <c r="N89" s="4">
        <v>321</v>
      </c>
      <c r="O89" s="4"/>
      <c r="P89" s="4">
        <v>303</v>
      </c>
      <c r="Q89" s="4">
        <f t="shared" si="10"/>
        <v>3134</v>
      </c>
      <c r="R89" s="4">
        <f t="shared" si="11"/>
        <v>10</v>
      </c>
      <c r="S89" s="4">
        <f>Q89-SMALL(F89:P89,1)-SMALL(F89:P89,2)-SMALL(F89:P89,3)-SMALL(F89:P89,4)</f>
        <v>1908</v>
      </c>
      <c r="T89" s="4">
        <v>9</v>
      </c>
    </row>
    <row r="90" spans="1:20" ht="12.75">
      <c r="A90" s="5">
        <v>8</v>
      </c>
      <c r="B90" s="10" t="s">
        <v>77</v>
      </c>
      <c r="C90" s="11" t="s">
        <v>15</v>
      </c>
      <c r="D90" s="11" t="s">
        <v>22</v>
      </c>
      <c r="E90" s="11" t="s">
        <v>21</v>
      </c>
      <c r="F90" s="4"/>
      <c r="G90" s="4">
        <v>279</v>
      </c>
      <c r="H90" s="4">
        <v>334</v>
      </c>
      <c r="I90" s="4">
        <v>326</v>
      </c>
      <c r="J90" s="4"/>
      <c r="K90" s="4"/>
      <c r="L90" s="4">
        <v>334</v>
      </c>
      <c r="M90" s="4">
        <v>313</v>
      </c>
      <c r="N90" s="4"/>
      <c r="O90" s="4">
        <v>307</v>
      </c>
      <c r="P90" s="4"/>
      <c r="Q90" s="4">
        <f t="shared" si="10"/>
        <v>1893</v>
      </c>
      <c r="R90" s="4">
        <f t="shared" si="11"/>
        <v>6</v>
      </c>
      <c r="S90" s="4">
        <f>Q90</f>
        <v>1893</v>
      </c>
      <c r="T90" s="4">
        <v>6</v>
      </c>
    </row>
    <row r="91" spans="1:19" ht="12.75">
      <c r="A91" s="5"/>
      <c r="B91" s="10"/>
      <c r="C91" s="11"/>
      <c r="D91" s="11"/>
      <c r="E91" s="11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1:20" ht="12.75">
      <c r="A92" s="3">
        <v>1</v>
      </c>
      <c r="B92" s="13" t="s">
        <v>110</v>
      </c>
      <c r="C92" s="3" t="s">
        <v>109</v>
      </c>
      <c r="D92" s="5" t="s">
        <v>20</v>
      </c>
      <c r="E92" s="5" t="s">
        <v>23</v>
      </c>
      <c r="F92" s="4"/>
      <c r="G92" s="4"/>
      <c r="H92" s="4"/>
      <c r="I92" s="4"/>
      <c r="J92" s="4"/>
      <c r="K92" s="4">
        <v>283</v>
      </c>
      <c r="L92" s="4">
        <v>303</v>
      </c>
      <c r="M92" s="4">
        <v>308</v>
      </c>
      <c r="N92" s="4">
        <v>327</v>
      </c>
      <c r="O92" s="4">
        <v>314</v>
      </c>
      <c r="P92" s="4">
        <v>288</v>
      </c>
      <c r="Q92" s="4">
        <f>SUM(F92:P92)</f>
        <v>1823</v>
      </c>
      <c r="R92" s="4">
        <f>COUNT(F92:P92)</f>
        <v>6</v>
      </c>
      <c r="S92" s="4">
        <f>Q92</f>
        <v>1823</v>
      </c>
      <c r="T92" s="4">
        <v>12</v>
      </c>
    </row>
    <row r="93" spans="1:20" ht="12.75">
      <c r="A93" s="3">
        <v>2</v>
      </c>
      <c r="B93" s="6" t="s">
        <v>53</v>
      </c>
      <c r="C93" s="3" t="s">
        <v>10</v>
      </c>
      <c r="D93" s="3" t="s">
        <v>20</v>
      </c>
      <c r="E93" s="3" t="s">
        <v>23</v>
      </c>
      <c r="F93" s="4"/>
      <c r="G93" s="4">
        <v>272</v>
      </c>
      <c r="H93" s="4">
        <v>275</v>
      </c>
      <c r="I93" s="4">
        <v>282</v>
      </c>
      <c r="J93" s="4"/>
      <c r="K93" s="4">
        <v>277</v>
      </c>
      <c r="L93" s="4">
        <v>289</v>
      </c>
      <c r="M93" s="4">
        <v>258</v>
      </c>
      <c r="N93" s="4">
        <v>239</v>
      </c>
      <c r="O93" s="4">
        <v>266</v>
      </c>
      <c r="P93" s="4">
        <v>266</v>
      </c>
      <c r="Q93" s="4">
        <f>SUM(F93:P93)</f>
        <v>2424</v>
      </c>
      <c r="R93" s="4">
        <f>COUNT(F93:P93)</f>
        <v>9</v>
      </c>
      <c r="S93" s="4">
        <f>Q93-SMALL(F93:P93,1)-SMALL(F93:P93,2)-SMALL(F93:P93,3)</f>
        <v>1661</v>
      </c>
      <c r="T93" s="4">
        <v>9</v>
      </c>
    </row>
    <row r="94" spans="1:20" ht="12.75">
      <c r="A94" s="5">
        <v>3</v>
      </c>
      <c r="B94" s="7" t="s">
        <v>114</v>
      </c>
      <c r="C94" s="5" t="s">
        <v>3</v>
      </c>
      <c r="D94" s="5" t="s">
        <v>20</v>
      </c>
      <c r="E94" s="5" t="s">
        <v>23</v>
      </c>
      <c r="F94" s="4"/>
      <c r="G94" s="4"/>
      <c r="H94" s="4"/>
      <c r="I94" s="4">
        <v>257</v>
      </c>
      <c r="J94" s="4">
        <v>255</v>
      </c>
      <c r="K94" s="4">
        <v>244</v>
      </c>
      <c r="L94" s="4">
        <v>257</v>
      </c>
      <c r="M94" s="4">
        <v>274</v>
      </c>
      <c r="N94" s="4">
        <v>263</v>
      </c>
      <c r="O94" s="4">
        <v>267</v>
      </c>
      <c r="P94" s="4">
        <v>269</v>
      </c>
      <c r="Q94" s="4">
        <f>SUM(F94:P94)</f>
        <v>2086</v>
      </c>
      <c r="R94" s="4">
        <f>COUNT(F94:P94)</f>
        <v>8</v>
      </c>
      <c r="S94" s="4">
        <f>Q94-SMALL(F94:P94,1)-SMALL(F94:P94,2)</f>
        <v>1587</v>
      </c>
      <c r="T94" s="4">
        <v>6</v>
      </c>
    </row>
    <row r="95" spans="1:19" ht="12.75">
      <c r="A95" s="5"/>
      <c r="B95" s="7"/>
      <c r="C95" s="5"/>
      <c r="D95" s="5"/>
      <c r="E95" s="5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1:20" ht="12.75">
      <c r="A96" s="3">
        <v>1</v>
      </c>
      <c r="B96" s="7" t="s">
        <v>45</v>
      </c>
      <c r="C96" s="3" t="s">
        <v>7</v>
      </c>
      <c r="D96" s="5" t="s">
        <v>20</v>
      </c>
      <c r="E96" s="5" t="s">
        <v>21</v>
      </c>
      <c r="F96" s="4">
        <v>331</v>
      </c>
      <c r="G96" s="4">
        <v>329</v>
      </c>
      <c r="H96" s="4">
        <v>334</v>
      </c>
      <c r="I96" s="4">
        <v>328</v>
      </c>
      <c r="J96" s="4">
        <v>337</v>
      </c>
      <c r="K96" s="4">
        <v>322</v>
      </c>
      <c r="L96" s="4">
        <v>316</v>
      </c>
      <c r="M96" s="4">
        <v>320</v>
      </c>
      <c r="N96" s="4">
        <v>326</v>
      </c>
      <c r="O96" s="4">
        <v>329</v>
      </c>
      <c r="P96" s="4">
        <v>317</v>
      </c>
      <c r="Q96" s="4">
        <f>SUM(F96:P96)</f>
        <v>3589</v>
      </c>
      <c r="R96" s="4">
        <f>COUNT(F96:P96)</f>
        <v>11</v>
      </c>
      <c r="S96" s="4">
        <f>Q96-SMALL(F96:P96,1)-SMALL(F96:P96,2)-SMALL(F96:P96,3)-SMALL(F96:P96,4)-SMALL(F96:P96,5)</f>
        <v>1988</v>
      </c>
      <c r="T96" s="4">
        <v>18</v>
      </c>
    </row>
    <row r="97" spans="1:20" ht="12.75">
      <c r="A97" s="5">
        <v>2</v>
      </c>
      <c r="B97" s="7" t="s">
        <v>70</v>
      </c>
      <c r="C97" s="5" t="s">
        <v>3</v>
      </c>
      <c r="D97" s="5" t="s">
        <v>20</v>
      </c>
      <c r="E97" s="5" t="s">
        <v>21</v>
      </c>
      <c r="F97" s="4">
        <v>326</v>
      </c>
      <c r="G97" s="4">
        <v>331</v>
      </c>
      <c r="H97" s="4">
        <v>329</v>
      </c>
      <c r="I97" s="4">
        <v>330</v>
      </c>
      <c r="J97" s="4">
        <v>333</v>
      </c>
      <c r="K97" s="4">
        <v>313</v>
      </c>
      <c r="L97" s="4"/>
      <c r="M97" s="4">
        <v>328</v>
      </c>
      <c r="N97" s="4">
        <v>332</v>
      </c>
      <c r="O97" s="4">
        <v>331</v>
      </c>
      <c r="P97" s="4">
        <v>317</v>
      </c>
      <c r="Q97" s="4">
        <f>SUM(F97:P97)</f>
        <v>3270</v>
      </c>
      <c r="R97" s="4">
        <f>COUNT(F97:P97)</f>
        <v>10</v>
      </c>
      <c r="S97" s="4">
        <f>Q97-SMALL(F97:P97,1)-SMALL(F97:P97,2)-SMALL(F97:P97,3)-SMALL(F97:P97,4)</f>
        <v>1986</v>
      </c>
      <c r="T97" s="4">
        <v>15</v>
      </c>
    </row>
    <row r="98" spans="1:20" ht="12.75">
      <c r="A98" s="5">
        <v>3</v>
      </c>
      <c r="B98" s="6" t="s">
        <v>68</v>
      </c>
      <c r="C98" s="5" t="s">
        <v>14</v>
      </c>
      <c r="D98" s="5" t="s">
        <v>20</v>
      </c>
      <c r="E98" s="19" t="s">
        <v>21</v>
      </c>
      <c r="F98" s="4">
        <v>329</v>
      </c>
      <c r="G98" s="4">
        <v>318</v>
      </c>
      <c r="H98" s="4">
        <v>323</v>
      </c>
      <c r="I98" s="4"/>
      <c r="J98" s="4">
        <v>326</v>
      </c>
      <c r="K98" s="4">
        <v>305</v>
      </c>
      <c r="L98" s="4">
        <v>320</v>
      </c>
      <c r="M98" s="4">
        <v>312</v>
      </c>
      <c r="N98" s="4">
        <v>314</v>
      </c>
      <c r="O98" s="4">
        <v>300</v>
      </c>
      <c r="P98" s="4">
        <v>316</v>
      </c>
      <c r="Q98" s="4">
        <f>SUM(F98:P98)</f>
        <v>3163</v>
      </c>
      <c r="R98" s="4">
        <f>COUNT(F98:P98)</f>
        <v>10</v>
      </c>
      <c r="S98" s="4">
        <f>Q98-SMALL(F98:P98,1)-SMALL(F98:P98,2)-SMALL(F98:P98,3)-SMALL(F98:P98,4)</f>
        <v>1932</v>
      </c>
      <c r="T98" s="4">
        <v>12</v>
      </c>
    </row>
    <row r="99" spans="1:20" ht="12.75">
      <c r="A99" s="3">
        <v>4</v>
      </c>
      <c r="B99" s="2" t="s">
        <v>74</v>
      </c>
      <c r="C99" s="11" t="s">
        <v>15</v>
      </c>
      <c r="D99" s="5" t="s">
        <v>20</v>
      </c>
      <c r="E99" s="5" t="s">
        <v>21</v>
      </c>
      <c r="F99" s="4">
        <v>304</v>
      </c>
      <c r="G99" s="4">
        <v>336</v>
      </c>
      <c r="H99" s="4">
        <v>326</v>
      </c>
      <c r="I99" s="4">
        <v>312</v>
      </c>
      <c r="J99" s="4"/>
      <c r="K99" s="4">
        <v>300</v>
      </c>
      <c r="L99" s="4">
        <v>315</v>
      </c>
      <c r="M99" s="4">
        <v>314</v>
      </c>
      <c r="N99" s="4">
        <v>310</v>
      </c>
      <c r="O99" s="4">
        <v>310</v>
      </c>
      <c r="P99" s="4">
        <v>314</v>
      </c>
      <c r="Q99" s="4">
        <f>SUM(F99:P99)</f>
        <v>3141</v>
      </c>
      <c r="R99" s="4">
        <f>COUNT(F99:P99)</f>
        <v>10</v>
      </c>
      <c r="S99" s="4">
        <f>Q99-SMALL(F99:P99,1)-SMALL(F99:P99,2)-SMALL(F99:P99,3)-SMALL(F99:P99,4)</f>
        <v>1917</v>
      </c>
      <c r="T99" s="4">
        <v>9</v>
      </c>
    </row>
    <row r="100" spans="1:20" ht="12.75">
      <c r="A100" s="5">
        <v>5</v>
      </c>
      <c r="B100" s="6" t="s">
        <v>69</v>
      </c>
      <c r="C100" s="5" t="s">
        <v>14</v>
      </c>
      <c r="D100" s="5" t="s">
        <v>20</v>
      </c>
      <c r="E100" s="5" t="s">
        <v>21</v>
      </c>
      <c r="F100" s="4"/>
      <c r="G100" s="4">
        <v>308</v>
      </c>
      <c r="H100" s="4">
        <v>313</v>
      </c>
      <c r="I100" s="4"/>
      <c r="J100" s="4"/>
      <c r="K100" s="4">
        <v>319</v>
      </c>
      <c r="L100" s="4">
        <v>296</v>
      </c>
      <c r="M100" s="4">
        <v>312</v>
      </c>
      <c r="N100" s="4">
        <v>325</v>
      </c>
      <c r="O100" s="4">
        <v>319</v>
      </c>
      <c r="P100" s="4">
        <v>322</v>
      </c>
      <c r="Q100" s="4">
        <f>SUM(F100:P100)</f>
        <v>2514</v>
      </c>
      <c r="R100" s="4">
        <f>COUNT(F100:P100)</f>
        <v>8</v>
      </c>
      <c r="S100" s="4">
        <f>Q100-SMALL(F100:P100,1)-SMALL(F100:P100,2)</f>
        <v>1910</v>
      </c>
      <c r="T100" s="4">
        <v>6</v>
      </c>
    </row>
    <row r="101" spans="1:19" ht="12.75">
      <c r="A101" s="5"/>
      <c r="B101" s="10"/>
      <c r="C101" s="11"/>
      <c r="D101" s="11"/>
      <c r="E101" s="11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1:19" ht="12.75">
      <c r="A102" s="5"/>
      <c r="B102" s="20"/>
      <c r="C102" s="5"/>
      <c r="D102" s="5"/>
      <c r="E102" s="9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 spans="1:19" ht="12.75">
      <c r="A103" s="3"/>
      <c r="B103" s="7"/>
      <c r="C103" s="5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 spans="1:19" ht="12.75">
      <c r="A104" s="3"/>
      <c r="C104" s="3"/>
      <c r="D104" s="5"/>
      <c r="E104" s="5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 spans="1:19" ht="12.75">
      <c r="A105" s="3"/>
      <c r="B105" s="7"/>
      <c r="C105" s="5"/>
      <c r="D105" s="5"/>
      <c r="E105" s="5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</row>
    <row r="106" spans="1:19" ht="12.75">
      <c r="A106" s="5"/>
      <c r="B106" s="7"/>
      <c r="C106" s="5"/>
      <c r="D106" s="5"/>
      <c r="E106" s="5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</row>
    <row r="107" spans="1:19" ht="12.75">
      <c r="A107" s="3"/>
      <c r="B107" s="7"/>
      <c r="C107" s="5"/>
      <c r="D107" s="5"/>
      <c r="E107" s="5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</row>
    <row r="108" spans="1:19" ht="12.75">
      <c r="A108" s="3"/>
      <c r="B108" s="6"/>
      <c r="C108" s="5"/>
      <c r="D108" s="5"/>
      <c r="E108" s="9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</row>
    <row r="109" spans="1:19" ht="12.75">
      <c r="A109" s="3"/>
      <c r="B109" s="10"/>
      <c r="C109" s="11"/>
      <c r="D109" s="12"/>
      <c r="E109" s="12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</row>
    <row r="110" spans="1:19" ht="12.75">
      <c r="A110" s="5"/>
      <c r="B110" s="7"/>
      <c r="C110" s="5"/>
      <c r="D110" s="5"/>
      <c r="E110" s="5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 spans="1:19" ht="12.75">
      <c r="A111" s="3"/>
      <c r="B111" s="7"/>
      <c r="C111" s="3"/>
      <c r="D111" s="5"/>
      <c r="E111" s="5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</row>
    <row r="112" spans="1:19" ht="12.75">
      <c r="A112" s="5"/>
      <c r="B112" s="10"/>
      <c r="C112" s="11"/>
      <c r="D112" s="12"/>
      <c r="E112" s="12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</row>
    <row r="113" spans="1:19" ht="12.75">
      <c r="A113" s="3"/>
      <c r="B113" s="10"/>
      <c r="C113" s="11"/>
      <c r="D113" s="12"/>
      <c r="E113" s="12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</row>
  </sheetData>
  <printOptions/>
  <pageMargins left="0.1968503937007874" right="0" top="0.984251968503937" bottom="0.5905511811023623" header="0.5118110236220472" footer="0.5118110236220472"/>
  <pageSetup orientation="portrait" paperSize="9" scale="90" r:id="rId1"/>
  <headerFooter alignWithMargins="0">
    <oddHeader>&amp;CEindstand  3  pijlen  na  11  wedstrijden  2022 - 2023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TORFS-VANDEUN</dc:creator>
  <cp:keywords/>
  <dc:description/>
  <cp:lastModifiedBy>TORFS-VANDEUN</cp:lastModifiedBy>
  <cp:lastPrinted>2023-03-27T12:47:13Z</cp:lastPrinted>
  <dcterms:created xsi:type="dcterms:W3CDTF">2022-09-20T13:37:59Z</dcterms:created>
  <dcterms:modified xsi:type="dcterms:W3CDTF">2023-03-28T09:35:25Z</dcterms:modified>
  <cp:category/>
  <cp:version/>
  <cp:contentType/>
  <cp:contentStatus/>
</cp:coreProperties>
</file>