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2" activeTab="1"/>
  </bookViews>
  <sheets>
    <sheet name="eindk" sheetId="1" r:id="rId1"/>
    <sheet name="eindf" sheetId="2" r:id="rId2"/>
  </sheets>
  <definedNames>
    <definedName name="_xlnm.Print_Titles" localSheetId="1">'eindf'!$4:$4</definedName>
    <definedName name="_xlnm.Print_Titles" localSheetId="0">'eindk'!$4:$4</definedName>
  </definedNames>
  <calcPr fullCalcOnLoad="1"/>
</workbook>
</file>

<file path=xl/sharedStrings.xml><?xml version="1.0" encoding="utf-8"?>
<sst xmlns="http://schemas.openxmlformats.org/spreadsheetml/2006/main" count="1033" uniqueCount="173">
  <si>
    <t>CLUB</t>
  </si>
  <si>
    <t>NAAM</t>
  </si>
  <si>
    <t>CAT</t>
  </si>
  <si>
    <t>BOOG</t>
  </si>
  <si>
    <t>KJS</t>
  </si>
  <si>
    <t>SAX</t>
  </si>
  <si>
    <t>DAE</t>
  </si>
  <si>
    <t>EHV</t>
  </si>
  <si>
    <t>STS</t>
  </si>
  <si>
    <t>VHV</t>
  </si>
  <si>
    <t>KHV</t>
  </si>
  <si>
    <t>SCH</t>
  </si>
  <si>
    <t>NSS</t>
  </si>
  <si>
    <t>H</t>
  </si>
  <si>
    <t>C</t>
  </si>
  <si>
    <t>V</t>
  </si>
  <si>
    <t>R</t>
  </si>
  <si>
    <t>De Vocht Marcel</t>
  </si>
  <si>
    <t>M</t>
  </si>
  <si>
    <t>Geysemans Aksel</t>
  </si>
  <si>
    <t>J</t>
  </si>
  <si>
    <t>Geysemans Geert</t>
  </si>
  <si>
    <t>Grajchen Corinne</t>
  </si>
  <si>
    <t>D</t>
  </si>
  <si>
    <t>Haast Magda</t>
  </si>
  <si>
    <t>Kanora Aline</t>
  </si>
  <si>
    <t>Kanora Matthias</t>
  </si>
  <si>
    <t>J12</t>
  </si>
  <si>
    <t>Kerschot Jean</t>
  </si>
  <si>
    <t>Luyks Arjen</t>
  </si>
  <si>
    <t>Luyks Luc</t>
  </si>
  <si>
    <t>Luyks Nathan</t>
  </si>
  <si>
    <t>Quintelier Koen</t>
  </si>
  <si>
    <t>Simons Gino</t>
  </si>
  <si>
    <t>Simons Joyce</t>
  </si>
  <si>
    <t>Tuerlinckx Leo</t>
  </si>
  <si>
    <t>Vandenbroucke Elise</t>
  </si>
  <si>
    <t>Vandenbroucke Wolf</t>
  </si>
  <si>
    <t>Vantieghem Nancy</t>
  </si>
  <si>
    <t>DEH</t>
  </si>
  <si>
    <t>De Weerdt Tasha</t>
  </si>
  <si>
    <t>Geeraerts Bart</t>
  </si>
  <si>
    <t>Roelands Kris</t>
  </si>
  <si>
    <t>Roelands Sam</t>
  </si>
  <si>
    <t>Van Looy Benny</t>
  </si>
  <si>
    <t>Van Looy Kiany</t>
  </si>
  <si>
    <t>Van Looy Kilian</t>
  </si>
  <si>
    <t>Van Looy Quinten</t>
  </si>
  <si>
    <t>Verwerft Inge</t>
  </si>
  <si>
    <t>DRZ</t>
  </si>
  <si>
    <t>Broeckx Benny</t>
  </si>
  <si>
    <t>De Gruyter Peter</t>
  </si>
  <si>
    <t>Couwberghs Niels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</si>
  <si>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</si>
  <si>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</si>
  <si>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</si>
  <si>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</si>
  <si>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</si>
  <si>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</si>
  <si>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</si>
  <si>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KHB</t>
  </si>
  <si>
    <t>Daman Luna</t>
  </si>
  <si>
    <t>Daman Patrik</t>
  </si>
  <si>
    <t>Haesaerts Raymond</t>
  </si>
  <si>
    <t>Jacobs Alfons</t>
  </si>
  <si>
    <t>Simons Mark</t>
  </si>
  <si>
    <t>Van Der Hoeven Yentl</t>
  </si>
  <si>
    <t>Van Remoortere Jorden</t>
  </si>
  <si>
    <t>Vanderperre Chris</t>
  </si>
  <si>
    <t>Boeckx Nicky</t>
  </si>
  <si>
    <t>Dellemans Bjarne</t>
  </si>
  <si>
    <t>Dellemans Erwin</t>
  </si>
  <si>
    <t>Frederickx Joran</t>
  </si>
  <si>
    <t>Reyntiens Kristof</t>
  </si>
  <si>
    <t>Reyntiens Marc</t>
  </si>
  <si>
    <t>Roelandts Manuella</t>
  </si>
  <si>
    <t>Vandekerkhof Majella</t>
  </si>
  <si>
    <t>Vingerhoets Bart</t>
  </si>
  <si>
    <t>Buelens Jacky</t>
  </si>
  <si>
    <t>Dieltjens Elise</t>
  </si>
  <si>
    <t>Haemhouts Ludo</t>
  </si>
  <si>
    <t>Hermoniers Dieuwke</t>
  </si>
  <si>
    <t>Soetens Sarah</t>
  </si>
  <si>
    <t>Vermeulen Filip</t>
  </si>
  <si>
    <t>Vermeulen Mathias</t>
  </si>
  <si>
    <t>De Wever Jan</t>
  </si>
  <si>
    <t>Fabri Jef</t>
  </si>
  <si>
    <t>Jans Sebastiaan</t>
  </si>
  <si>
    <t>Jans Stijn</t>
  </si>
  <si>
    <t>Janssens Kevin</t>
  </si>
  <si>
    <t>Melis Bradley</t>
  </si>
  <si>
    <t>Schellekens Ferre</t>
  </si>
  <si>
    <t>Schellekens Herman</t>
  </si>
  <si>
    <t>Van De Water Hans</t>
  </si>
  <si>
    <t>Van Eeckhoven Werner</t>
  </si>
  <si>
    <t>Van Hove Peter</t>
  </si>
  <si>
    <t>Verheyen Mike</t>
  </si>
  <si>
    <t>Vermosen J.P.</t>
  </si>
  <si>
    <t>Voorspoels Famke</t>
  </si>
  <si>
    <t>Voorspoels Guy</t>
  </si>
  <si>
    <t>RHB</t>
  </si>
  <si>
    <t>Braet Kristien</t>
  </si>
  <si>
    <t>Deckx Alfons</t>
  </si>
  <si>
    <t>Kwick Bart</t>
  </si>
  <si>
    <t>Mertens Tibo</t>
  </si>
  <si>
    <t>Pynenborg Marc</t>
  </si>
  <si>
    <t>Sanchez Marleen</t>
  </si>
  <si>
    <t>Smets Peter</t>
  </si>
  <si>
    <t>Van Der Heyden Christof</t>
  </si>
  <si>
    <t>Van Elshocht Kristel</t>
  </si>
  <si>
    <t>Van Havere Tony</t>
  </si>
  <si>
    <t>Vandael Liam</t>
  </si>
  <si>
    <t>Vandael Sean</t>
  </si>
  <si>
    <t>Vandijck Jef</t>
  </si>
  <si>
    <t>Vandijck Rik</t>
  </si>
  <si>
    <t>Verschueren Edith</t>
  </si>
  <si>
    <t>Versweyfeld Eefje</t>
  </si>
  <si>
    <t>Wouters Mark</t>
  </si>
  <si>
    <t>De Laet Elias</t>
  </si>
  <si>
    <t>De Laet Ellen</t>
  </si>
  <si>
    <t>De Laet Lotte</t>
  </si>
  <si>
    <t>De Laet Sven</t>
  </si>
  <si>
    <t>Delen Veronique</t>
  </si>
  <si>
    <t>Lauwers Cindy</t>
  </si>
  <si>
    <t>Sneyers Inge</t>
  </si>
  <si>
    <t>Verlinden Jochem</t>
  </si>
  <si>
    <t>Bollens Ludo</t>
  </si>
  <si>
    <t>De Herdt Serge</t>
  </si>
  <si>
    <t>De Herdt Yari</t>
  </si>
  <si>
    <t>De Jong Richard</t>
  </si>
  <si>
    <t>Eeckels Walter</t>
  </si>
  <si>
    <t>Geentjens Jean</t>
  </si>
  <si>
    <t>Janssens Niels</t>
  </si>
  <si>
    <t>Roelands Tom</t>
  </si>
  <si>
    <t>Scott Mandy</t>
  </si>
  <si>
    <t>Smets Maurice</t>
  </si>
  <si>
    <t>Smets Stefan</t>
  </si>
  <si>
    <t>Torfs Jozef</t>
  </si>
  <si>
    <t>Van Berlo Guido</t>
  </si>
  <si>
    <t>Van Deun Marie-Claire</t>
  </si>
  <si>
    <t>Van Rompaey Benny</t>
  </si>
  <si>
    <t>Verhaegen François</t>
  </si>
  <si>
    <t>Daman Jelle</t>
  </si>
  <si>
    <t>Daman Peter</t>
  </si>
  <si>
    <t>Daman Rune</t>
  </si>
  <si>
    <t>Hensbergen Pierre</t>
  </si>
  <si>
    <t>Snels Els</t>
  </si>
  <si>
    <t>Vermandel Staf</t>
  </si>
  <si>
    <t>Boeckx Ludo</t>
  </si>
  <si>
    <t>Clissen Ria</t>
  </si>
  <si>
    <t>Dankers Marc</t>
  </si>
  <si>
    <t>Janssens Louis</t>
  </si>
  <si>
    <t>Kersemans Peter</t>
  </si>
  <si>
    <t>Paulussen Roger</t>
  </si>
  <si>
    <t>Wouters Danny</t>
  </si>
  <si>
    <t>Wouters Eddy</t>
  </si>
  <si>
    <t>VSN</t>
  </si>
  <si>
    <t>Boeckx Sonja</t>
  </si>
  <si>
    <t>Simons Axel</t>
  </si>
  <si>
    <t>Simons Davy</t>
  </si>
  <si>
    <t>Stuyck Silke</t>
  </si>
  <si>
    <t>Turner Keith</t>
  </si>
  <si>
    <t>Om in aanmerking te komen voor het kampioenschap moet men 7 van de 12 wedstrijden meeschieten</t>
  </si>
  <si>
    <t>en dan bij de eerste 3 zijn in uw categorie.</t>
  </si>
  <si>
    <t>PL</t>
  </si>
  <si>
    <t>TOTAAL</t>
  </si>
  <si>
    <t>A.W.</t>
  </si>
  <si>
    <t>7 BESTE</t>
  </si>
  <si>
    <t>Om in aanmerking te komen om de finaledagen mee te schieten moet men minstens 4 wedstrijden</t>
  </si>
  <si>
    <t>mee schieten en dan bij de eerste 16 zijn in uw categorie. Alle wedstrijden tellen mee.</t>
  </si>
  <si>
    <t>ok</t>
  </si>
  <si>
    <t>niet</t>
  </si>
  <si>
    <t>WE STARTEN OM 12 UUR IN PLAATS VAN 13 UUR : VERTEL HET VOORT !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</si>
</sst>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9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7" fillId="2" borderId="0" xfId="16" applyFont="1" applyFill="1" applyBorder="1" applyAlignment="1">
      <alignment horizontal="left"/>
      <protection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2" borderId="0" xfId="15" applyFont="1" applyFill="1" applyBorder="1" applyAlignment="1">
      <alignment horizontal="left"/>
      <protection/>
    </xf>
    <xf numFmtId="0" fontId="0" fillId="2" borderId="0" xfId="0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7"/>
  <sheetViews>
    <sheetView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.7109375" style="7" customWidth="1"/>
    <col min="2" max="2" width="4.7109375" style="7" customWidth="1"/>
    <col min="3" max="3" width="21.57421875" style="9" bestFit="1" customWidth="1"/>
    <col min="4" max="5" width="4.7109375" style="7" customWidth="1"/>
    <col min="6" max="17" width="4.7109375" style="5" customWidth="1"/>
    <col min="18" max="18" width="7.00390625" style="5" customWidth="1"/>
    <col min="19" max="19" width="4.7109375" style="5" customWidth="1"/>
    <col min="20" max="20" width="6.8515625" style="5" customWidth="1"/>
    <col min="21" max="56" width="9.140625" style="5" customWidth="1"/>
    <col min="57" max="16384" width="11.57421875" style="6" customWidth="1"/>
  </cols>
  <sheetData>
    <row r="1" spans="1:14" ht="12.75">
      <c r="A1" s="1" t="s">
        <v>162</v>
      </c>
      <c r="B1" s="2"/>
      <c r="C1" s="3"/>
      <c r="D1" s="2"/>
      <c r="E1" s="2"/>
      <c r="F1" s="4"/>
      <c r="G1" s="4"/>
      <c r="H1" s="4"/>
      <c r="I1" s="4"/>
      <c r="J1" s="4"/>
      <c r="K1" s="4"/>
      <c r="L1" s="4"/>
      <c r="M1" s="4"/>
      <c r="N1" s="4"/>
    </row>
    <row r="2" spans="1:4" ht="12.75">
      <c r="A2" s="1" t="s">
        <v>163</v>
      </c>
      <c r="B2" s="2"/>
      <c r="C2" s="3"/>
      <c r="D2" s="2"/>
    </row>
    <row r="3" ht="12.75">
      <c r="A3" s="8"/>
    </row>
    <row r="4" spans="1:56" ht="12.75">
      <c r="A4" s="22" t="s">
        <v>164</v>
      </c>
      <c r="B4" s="22" t="s">
        <v>0</v>
      </c>
      <c r="C4" s="23" t="s">
        <v>1</v>
      </c>
      <c r="D4" s="22" t="s">
        <v>2</v>
      </c>
      <c r="E4" s="22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8</v>
      </c>
      <c r="K4" s="24" t="s">
        <v>9</v>
      </c>
      <c r="L4" s="24" t="s">
        <v>10</v>
      </c>
      <c r="M4" s="24" t="s">
        <v>5</v>
      </c>
      <c r="N4" s="24" t="s">
        <v>9</v>
      </c>
      <c r="O4" s="24" t="s">
        <v>6</v>
      </c>
      <c r="P4" s="24" t="s">
        <v>11</v>
      </c>
      <c r="Q4" s="24" t="s">
        <v>12</v>
      </c>
      <c r="R4" s="25" t="s">
        <v>165</v>
      </c>
      <c r="S4" s="25" t="s">
        <v>166</v>
      </c>
      <c r="T4" s="25" t="s">
        <v>167</v>
      </c>
      <c r="BD4" s="6"/>
    </row>
    <row r="5" spans="1:20" ht="12.75">
      <c r="A5" s="2">
        <v>1</v>
      </c>
      <c r="B5" s="2" t="s">
        <v>100</v>
      </c>
      <c r="C5" s="3" t="s">
        <v>106</v>
      </c>
      <c r="D5" s="7" t="s">
        <v>23</v>
      </c>
      <c r="E5" s="7" t="s">
        <v>16</v>
      </c>
      <c r="F5" s="10">
        <v>310</v>
      </c>
      <c r="G5" s="10">
        <v>318</v>
      </c>
      <c r="H5" s="10"/>
      <c r="I5" s="10">
        <v>328</v>
      </c>
      <c r="J5" s="10"/>
      <c r="K5" s="10">
        <v>323</v>
      </c>
      <c r="L5" s="10">
        <v>313</v>
      </c>
      <c r="M5" s="10">
        <v>321</v>
      </c>
      <c r="N5" s="10">
        <v>306</v>
      </c>
      <c r="O5" s="10">
        <v>313</v>
      </c>
      <c r="P5" s="10">
        <v>307</v>
      </c>
      <c r="Q5" s="10">
        <v>321</v>
      </c>
      <c r="R5" s="11">
        <f aca="true" t="shared" si="0" ref="R5:R14">SUM(F5:Q5)</f>
        <v>3160</v>
      </c>
      <c r="S5" s="11">
        <f aca="true" t="shared" si="1" ref="S5:S14">COUNT(F5:Q5)</f>
        <v>10</v>
      </c>
      <c r="T5" s="11">
        <f>R5-SMALL(F5:Q5,1)-SMALL(F5:Q5,2)-SMALL(F5:Q5,3)</f>
        <v>2237</v>
      </c>
    </row>
    <row r="6" spans="1:20" ht="12.75">
      <c r="A6" s="2">
        <v>2</v>
      </c>
      <c r="B6" s="2" t="s">
        <v>8</v>
      </c>
      <c r="C6" s="3" t="s">
        <v>146</v>
      </c>
      <c r="D6" s="7" t="s">
        <v>23</v>
      </c>
      <c r="E6" s="7" t="s">
        <v>16</v>
      </c>
      <c r="F6" s="10"/>
      <c r="G6" s="10">
        <v>292</v>
      </c>
      <c r="H6" s="10"/>
      <c r="I6" s="10"/>
      <c r="J6" s="10">
        <v>307</v>
      </c>
      <c r="K6" s="10">
        <v>322</v>
      </c>
      <c r="L6" s="10">
        <v>307</v>
      </c>
      <c r="M6" s="10">
        <v>309</v>
      </c>
      <c r="N6" s="10">
        <v>315</v>
      </c>
      <c r="O6" s="10">
        <v>322</v>
      </c>
      <c r="P6" s="10">
        <v>302</v>
      </c>
      <c r="Q6" s="10">
        <v>292</v>
      </c>
      <c r="R6" s="11">
        <f t="shared" si="0"/>
        <v>2768</v>
      </c>
      <c r="S6" s="11">
        <f t="shared" si="1"/>
        <v>9</v>
      </c>
      <c r="T6" s="11">
        <f>R6-SMALL(F6:Q6,1)-SMALL(F6:Q6,2)</f>
        <v>2184</v>
      </c>
    </row>
    <row r="7" spans="1:20" ht="12.75">
      <c r="A7" s="2">
        <v>3</v>
      </c>
      <c r="B7" s="2" t="s">
        <v>6</v>
      </c>
      <c r="C7" s="3" t="s">
        <v>38</v>
      </c>
      <c r="D7" s="7" t="s">
        <v>23</v>
      </c>
      <c r="E7" s="7" t="s">
        <v>16</v>
      </c>
      <c r="F7" s="10">
        <v>299</v>
      </c>
      <c r="G7" s="10"/>
      <c r="H7" s="10">
        <v>298</v>
      </c>
      <c r="I7" s="10"/>
      <c r="J7" s="10">
        <v>305</v>
      </c>
      <c r="K7" s="10">
        <v>284</v>
      </c>
      <c r="L7" s="10">
        <v>314</v>
      </c>
      <c r="M7" s="10">
        <v>312</v>
      </c>
      <c r="N7" s="10">
        <v>313</v>
      </c>
      <c r="O7" s="10">
        <v>304</v>
      </c>
      <c r="P7" s="10">
        <v>306</v>
      </c>
      <c r="Q7" s="10">
        <v>315</v>
      </c>
      <c r="R7" s="11">
        <f t="shared" si="0"/>
        <v>3050</v>
      </c>
      <c r="S7" s="11">
        <f t="shared" si="1"/>
        <v>10</v>
      </c>
      <c r="T7" s="11">
        <f>R7-SMALL(F7:Q7,1)-SMALL(F7:Q7,2)-SMALL(F7:Q7,3)</f>
        <v>2169</v>
      </c>
    </row>
    <row r="8" spans="1:20" ht="12.75">
      <c r="A8" s="7">
        <v>4</v>
      </c>
      <c r="B8" s="7" t="s">
        <v>9</v>
      </c>
      <c r="C8" s="12" t="s">
        <v>149</v>
      </c>
      <c r="D8" s="7" t="s">
        <v>23</v>
      </c>
      <c r="E8" s="7" t="s">
        <v>16</v>
      </c>
      <c r="F8" s="10">
        <v>312</v>
      </c>
      <c r="G8" s="10">
        <v>308</v>
      </c>
      <c r="H8" s="10">
        <v>305</v>
      </c>
      <c r="I8" s="10">
        <v>283</v>
      </c>
      <c r="J8" s="10">
        <v>296</v>
      </c>
      <c r="K8" s="10">
        <v>312</v>
      </c>
      <c r="L8" s="10">
        <v>304</v>
      </c>
      <c r="M8" s="10">
        <v>310</v>
      </c>
      <c r="N8" s="10">
        <v>248</v>
      </c>
      <c r="O8" s="10"/>
      <c r="P8" s="10">
        <v>293</v>
      </c>
      <c r="Q8" s="10">
        <v>292</v>
      </c>
      <c r="R8" s="11">
        <f t="shared" si="0"/>
        <v>3263</v>
      </c>
      <c r="S8" s="11">
        <f t="shared" si="1"/>
        <v>11</v>
      </c>
      <c r="T8" s="11">
        <f>R8-SMALL(F8:Q8,1)-SMALL(F8:Q8,2)-SMALL(F8:Q8,3)-SMALL(F8:Q8,4)</f>
        <v>2147</v>
      </c>
    </row>
    <row r="9" spans="1:20" ht="12.75">
      <c r="A9" s="7">
        <v>5</v>
      </c>
      <c r="B9" s="13" t="s">
        <v>156</v>
      </c>
      <c r="C9" s="14" t="s">
        <v>160</v>
      </c>
      <c r="D9" s="13" t="s">
        <v>23</v>
      </c>
      <c r="E9" s="13" t="s">
        <v>16</v>
      </c>
      <c r="F9" s="10">
        <v>286</v>
      </c>
      <c r="G9" s="10">
        <v>295</v>
      </c>
      <c r="H9" s="10">
        <v>301</v>
      </c>
      <c r="I9" s="10">
        <v>296</v>
      </c>
      <c r="J9" s="10">
        <v>290</v>
      </c>
      <c r="K9" s="10">
        <v>309</v>
      </c>
      <c r="L9" s="10">
        <v>301</v>
      </c>
      <c r="M9" s="10">
        <v>288</v>
      </c>
      <c r="N9" s="10">
        <v>300</v>
      </c>
      <c r="O9" s="10">
        <v>295</v>
      </c>
      <c r="P9" s="10">
        <v>286</v>
      </c>
      <c r="Q9" s="10">
        <v>311</v>
      </c>
      <c r="R9" s="11">
        <f t="shared" si="0"/>
        <v>3558</v>
      </c>
      <c r="S9" s="11">
        <f t="shared" si="1"/>
        <v>12</v>
      </c>
      <c r="T9" s="11">
        <f>R9-SMALL(F9:Q9,1)-SMALL(F9:Q9,2)-SMALL(F9:Q9,3)-SMALL(F9:Q9,4)-SMALL(F9:Q9,5)</f>
        <v>2113</v>
      </c>
    </row>
    <row r="10" spans="1:20" ht="12.75">
      <c r="A10" s="7">
        <v>6</v>
      </c>
      <c r="B10" s="7" t="s">
        <v>100</v>
      </c>
      <c r="C10" s="9" t="s">
        <v>116</v>
      </c>
      <c r="D10" s="7" t="s">
        <v>23</v>
      </c>
      <c r="E10" s="7" t="s">
        <v>16</v>
      </c>
      <c r="F10" s="10">
        <v>267</v>
      </c>
      <c r="G10" s="10">
        <v>253</v>
      </c>
      <c r="H10" s="10">
        <v>297</v>
      </c>
      <c r="I10" s="10">
        <v>297</v>
      </c>
      <c r="J10" s="10"/>
      <c r="K10" s="10">
        <v>304</v>
      </c>
      <c r="L10" s="10">
        <v>311</v>
      </c>
      <c r="M10" s="10">
        <v>306</v>
      </c>
      <c r="N10" s="10">
        <v>295</v>
      </c>
      <c r="O10" s="10">
        <v>294</v>
      </c>
      <c r="P10" s="10">
        <v>293</v>
      </c>
      <c r="Q10" s="10">
        <v>301</v>
      </c>
      <c r="R10" s="11">
        <f t="shared" si="0"/>
        <v>3218</v>
      </c>
      <c r="S10" s="11">
        <f t="shared" si="1"/>
        <v>11</v>
      </c>
      <c r="T10" s="11">
        <f>R10-SMALL(F10:Q10,1)-SMALL(F10:Q10,2)-SMALL(F10:Q10,3)-SMALL(F10:Q10,4)</f>
        <v>2111</v>
      </c>
    </row>
    <row r="11" spans="1:20" ht="12.75">
      <c r="A11" s="7">
        <v>7</v>
      </c>
      <c r="B11" s="13" t="s">
        <v>156</v>
      </c>
      <c r="C11" s="12" t="s">
        <v>157</v>
      </c>
      <c r="D11" s="7" t="s">
        <v>23</v>
      </c>
      <c r="E11" s="7" t="s">
        <v>16</v>
      </c>
      <c r="F11" s="10">
        <v>276</v>
      </c>
      <c r="G11" s="10">
        <v>298</v>
      </c>
      <c r="H11" s="10">
        <v>264</v>
      </c>
      <c r="I11" s="10">
        <v>295</v>
      </c>
      <c r="J11" s="10">
        <v>288</v>
      </c>
      <c r="K11" s="10">
        <v>292</v>
      </c>
      <c r="L11" s="10">
        <v>255</v>
      </c>
      <c r="M11" s="10">
        <v>288</v>
      </c>
      <c r="N11" s="10">
        <v>265</v>
      </c>
      <c r="O11" s="10">
        <v>288</v>
      </c>
      <c r="P11" s="10">
        <v>308</v>
      </c>
      <c r="Q11" s="10">
        <v>266</v>
      </c>
      <c r="R11" s="11">
        <f t="shared" si="0"/>
        <v>3383</v>
      </c>
      <c r="S11" s="11">
        <f t="shared" si="1"/>
        <v>12</v>
      </c>
      <c r="T11" s="11">
        <f>R11-SMALL(F11:Q11,1)-SMALL(F11:Q11,2)-SMALL(F11:Q11,3)-SMALL(F11:Q11,4)-SMALL(F11:Q11,5)</f>
        <v>2057</v>
      </c>
    </row>
    <row r="12" spans="1:20" ht="12.75">
      <c r="A12" s="7">
        <v>8</v>
      </c>
      <c r="B12" s="7" t="s">
        <v>100</v>
      </c>
      <c r="C12" s="9" t="s">
        <v>115</v>
      </c>
      <c r="D12" s="7" t="s">
        <v>23</v>
      </c>
      <c r="E12" s="7" t="s">
        <v>16</v>
      </c>
      <c r="F12" s="10">
        <v>256</v>
      </c>
      <c r="G12" s="10">
        <v>244</v>
      </c>
      <c r="H12" s="10">
        <v>252</v>
      </c>
      <c r="I12" s="10"/>
      <c r="J12" s="10">
        <v>248</v>
      </c>
      <c r="K12" s="10"/>
      <c r="L12" s="10">
        <v>251</v>
      </c>
      <c r="M12" s="10"/>
      <c r="N12" s="10">
        <v>270</v>
      </c>
      <c r="O12" s="10">
        <v>277</v>
      </c>
      <c r="P12" s="10">
        <v>269</v>
      </c>
      <c r="Q12" s="10">
        <v>271</v>
      </c>
      <c r="R12" s="11">
        <f t="shared" si="0"/>
        <v>2338</v>
      </c>
      <c r="S12" s="11">
        <f t="shared" si="1"/>
        <v>9</v>
      </c>
      <c r="T12" s="11">
        <f>R12-SMALL(F12:Q12,1)-SMALL(F12:Q12,2)</f>
        <v>1846</v>
      </c>
    </row>
    <row r="13" spans="1:20" ht="12.75">
      <c r="A13" s="7">
        <v>9</v>
      </c>
      <c r="B13" s="7" t="s">
        <v>100</v>
      </c>
      <c r="C13" s="15" t="s">
        <v>101</v>
      </c>
      <c r="D13" s="16" t="s">
        <v>23</v>
      </c>
      <c r="E13" s="16" t="s">
        <v>16</v>
      </c>
      <c r="F13" s="10">
        <v>236</v>
      </c>
      <c r="G13" s="10">
        <v>198</v>
      </c>
      <c r="H13" s="10"/>
      <c r="I13" s="10">
        <v>241</v>
      </c>
      <c r="J13" s="10"/>
      <c r="K13" s="10">
        <v>245</v>
      </c>
      <c r="L13" s="10">
        <v>219</v>
      </c>
      <c r="M13" s="10">
        <v>200</v>
      </c>
      <c r="N13" s="10">
        <v>217</v>
      </c>
      <c r="O13" s="10"/>
      <c r="P13" s="10"/>
      <c r="Q13" s="10"/>
      <c r="R13" s="11">
        <f t="shared" si="0"/>
        <v>1556</v>
      </c>
      <c r="S13" s="11">
        <f t="shared" si="1"/>
        <v>7</v>
      </c>
      <c r="T13" s="11">
        <f>R13</f>
        <v>1556</v>
      </c>
    </row>
    <row r="14" spans="1:20" ht="12.75">
      <c r="A14" s="7">
        <v>10</v>
      </c>
      <c r="B14" s="7" t="s">
        <v>11</v>
      </c>
      <c r="C14" s="12" t="s">
        <v>134</v>
      </c>
      <c r="D14" s="7" t="s">
        <v>23</v>
      </c>
      <c r="E14" s="7" t="s">
        <v>16</v>
      </c>
      <c r="F14" s="10"/>
      <c r="G14" s="10">
        <v>203</v>
      </c>
      <c r="H14" s="10">
        <v>231</v>
      </c>
      <c r="I14" s="10">
        <v>169</v>
      </c>
      <c r="J14" s="10">
        <v>193</v>
      </c>
      <c r="K14" s="10"/>
      <c r="L14" s="10"/>
      <c r="M14" s="10">
        <v>206</v>
      </c>
      <c r="N14" s="10">
        <v>198</v>
      </c>
      <c r="O14" s="10"/>
      <c r="P14" s="10"/>
      <c r="Q14" s="10">
        <v>234</v>
      </c>
      <c r="R14" s="11">
        <f t="shared" si="0"/>
        <v>1434</v>
      </c>
      <c r="S14" s="11">
        <f t="shared" si="1"/>
        <v>7</v>
      </c>
      <c r="T14" s="11">
        <f>R14</f>
        <v>1434</v>
      </c>
    </row>
    <row r="15" spans="3:20" ht="12.75">
      <c r="C15" s="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11"/>
      <c r="T15" s="11"/>
    </row>
    <row r="16" spans="1:20" ht="12.75">
      <c r="A16" s="2">
        <v>1</v>
      </c>
      <c r="B16" s="2" t="s">
        <v>6</v>
      </c>
      <c r="C16" s="3" t="s">
        <v>34</v>
      </c>
      <c r="D16" s="7" t="s">
        <v>23</v>
      </c>
      <c r="E16" s="7" t="s">
        <v>14</v>
      </c>
      <c r="F16" s="10"/>
      <c r="G16" s="10">
        <v>354</v>
      </c>
      <c r="H16" s="10">
        <v>354</v>
      </c>
      <c r="I16" s="10"/>
      <c r="J16" s="10"/>
      <c r="K16" s="10">
        <v>354</v>
      </c>
      <c r="L16" s="10">
        <v>358</v>
      </c>
      <c r="M16" s="10">
        <v>356</v>
      </c>
      <c r="N16" s="10">
        <v>349</v>
      </c>
      <c r="O16" s="10">
        <v>354</v>
      </c>
      <c r="P16" s="10">
        <v>351</v>
      </c>
      <c r="Q16" s="10">
        <v>354</v>
      </c>
      <c r="R16" s="11">
        <f aca="true" t="shared" si="2" ref="R16:R21">SUM(F16:Q16)</f>
        <v>3184</v>
      </c>
      <c r="S16" s="11">
        <f aca="true" t="shared" si="3" ref="S16:S21">COUNT(F16:Q16)</f>
        <v>9</v>
      </c>
      <c r="T16" s="11">
        <f>R16-SMALL(F16:Q16,1)-SMALL(F16:Q16,2)</f>
        <v>2484</v>
      </c>
    </row>
    <row r="17" spans="1:20" ht="12.75">
      <c r="A17" s="2">
        <v>2</v>
      </c>
      <c r="B17" s="2" t="s">
        <v>100</v>
      </c>
      <c r="C17" s="3" t="s">
        <v>109</v>
      </c>
      <c r="D17" s="7" t="s">
        <v>23</v>
      </c>
      <c r="E17" s="7" t="s">
        <v>14</v>
      </c>
      <c r="F17" s="10">
        <v>334</v>
      </c>
      <c r="G17" s="10">
        <v>322</v>
      </c>
      <c r="H17" s="10">
        <v>325</v>
      </c>
      <c r="I17" s="10">
        <v>353</v>
      </c>
      <c r="J17" s="10">
        <v>343</v>
      </c>
      <c r="K17" s="10">
        <v>348</v>
      </c>
      <c r="L17" s="10">
        <v>351</v>
      </c>
      <c r="M17" s="10">
        <v>353</v>
      </c>
      <c r="N17" s="10">
        <v>348</v>
      </c>
      <c r="O17" s="10">
        <v>348</v>
      </c>
      <c r="P17" s="10">
        <v>350</v>
      </c>
      <c r="Q17" s="10"/>
      <c r="R17" s="11">
        <f t="shared" si="2"/>
        <v>3775</v>
      </c>
      <c r="S17" s="11">
        <f t="shared" si="3"/>
        <v>11</v>
      </c>
      <c r="T17" s="11">
        <f>R17-SMALL(F17:Q17,1)-SMALL(F17:Q17,2)-SMALL(F17:Q17,3)-SMALL(F17:Q17,4)</f>
        <v>2451</v>
      </c>
    </row>
    <row r="18" spans="1:20" ht="12.75">
      <c r="A18" s="2">
        <v>3</v>
      </c>
      <c r="B18" s="2" t="s">
        <v>56</v>
      </c>
      <c r="C18" s="1" t="s">
        <v>58</v>
      </c>
      <c r="D18" s="7" t="s">
        <v>23</v>
      </c>
      <c r="E18" s="7" t="s">
        <v>14</v>
      </c>
      <c r="F18" s="10">
        <v>343</v>
      </c>
      <c r="G18" s="10">
        <v>342</v>
      </c>
      <c r="H18" s="10">
        <v>332</v>
      </c>
      <c r="I18" s="10">
        <v>336</v>
      </c>
      <c r="J18" s="10">
        <v>338</v>
      </c>
      <c r="K18" s="10"/>
      <c r="L18" s="10">
        <v>337</v>
      </c>
      <c r="M18" s="10">
        <v>333</v>
      </c>
      <c r="N18" s="10">
        <v>326</v>
      </c>
      <c r="O18" s="10">
        <v>343</v>
      </c>
      <c r="P18" s="10">
        <v>338</v>
      </c>
      <c r="Q18" s="10">
        <v>340</v>
      </c>
      <c r="R18" s="11">
        <f t="shared" si="2"/>
        <v>3708</v>
      </c>
      <c r="S18" s="11">
        <f t="shared" si="3"/>
        <v>11</v>
      </c>
      <c r="T18" s="11">
        <f>R18-SMALL(F18:Q18,1)-SMALL(F18:Q18,2)-SMALL(F18:Q18,3)-SMALL(F18:Q18,4)</f>
        <v>2381</v>
      </c>
    </row>
    <row r="19" spans="1:20" ht="12.75">
      <c r="A19" s="7">
        <v>4</v>
      </c>
      <c r="B19" s="7" t="s">
        <v>10</v>
      </c>
      <c r="C19" s="12" t="s">
        <v>69</v>
      </c>
      <c r="D19" s="7" t="s">
        <v>23</v>
      </c>
      <c r="E19" s="7" t="s">
        <v>14</v>
      </c>
      <c r="F19" s="10">
        <v>355</v>
      </c>
      <c r="G19" s="10">
        <v>354</v>
      </c>
      <c r="H19" s="10">
        <v>350</v>
      </c>
      <c r="I19" s="10">
        <v>355</v>
      </c>
      <c r="J19" s="10">
        <v>357</v>
      </c>
      <c r="K19" s="10"/>
      <c r="L19" s="10">
        <v>359</v>
      </c>
      <c r="M19" s="10">
        <v>204</v>
      </c>
      <c r="N19" s="10"/>
      <c r="O19" s="10"/>
      <c r="P19" s="10"/>
      <c r="Q19" s="10"/>
      <c r="R19" s="11">
        <f t="shared" si="2"/>
        <v>2334</v>
      </c>
      <c r="S19" s="11">
        <f t="shared" si="3"/>
        <v>7</v>
      </c>
      <c r="T19" s="11">
        <f>R19</f>
        <v>2334</v>
      </c>
    </row>
    <row r="20" spans="1:20" ht="12.75">
      <c r="A20" s="7">
        <v>5</v>
      </c>
      <c r="B20" s="7" t="s">
        <v>10</v>
      </c>
      <c r="C20" s="8" t="s">
        <v>76</v>
      </c>
      <c r="D20" s="7" t="s">
        <v>23</v>
      </c>
      <c r="E20" s="7" t="s">
        <v>14</v>
      </c>
      <c r="F20" s="10">
        <v>328</v>
      </c>
      <c r="G20" s="10">
        <v>331</v>
      </c>
      <c r="H20" s="10">
        <v>327</v>
      </c>
      <c r="I20" s="10">
        <v>334</v>
      </c>
      <c r="J20" s="10">
        <v>331</v>
      </c>
      <c r="K20" s="10"/>
      <c r="L20" s="10">
        <v>338</v>
      </c>
      <c r="M20" s="10">
        <v>340</v>
      </c>
      <c r="N20" s="10"/>
      <c r="O20" s="10"/>
      <c r="P20" s="10"/>
      <c r="Q20" s="10"/>
      <c r="R20" s="11">
        <f t="shared" si="2"/>
        <v>2329</v>
      </c>
      <c r="S20" s="11">
        <f t="shared" si="3"/>
        <v>7</v>
      </c>
      <c r="T20" s="11">
        <f>R20</f>
        <v>2329</v>
      </c>
    </row>
    <row r="21" spans="1:20" ht="12.75">
      <c r="A21" s="7">
        <v>6</v>
      </c>
      <c r="B21" s="7" t="s">
        <v>10</v>
      </c>
      <c r="C21" s="8" t="s">
        <v>75</v>
      </c>
      <c r="D21" s="7" t="s">
        <v>23</v>
      </c>
      <c r="E21" s="7" t="s">
        <v>14</v>
      </c>
      <c r="F21" s="10"/>
      <c r="G21" s="10">
        <v>307</v>
      </c>
      <c r="H21" s="10"/>
      <c r="I21" s="10">
        <v>313</v>
      </c>
      <c r="J21" s="10">
        <v>294</v>
      </c>
      <c r="K21" s="10"/>
      <c r="L21" s="10">
        <v>308</v>
      </c>
      <c r="M21" s="10">
        <v>293</v>
      </c>
      <c r="N21" s="10">
        <v>292</v>
      </c>
      <c r="O21" s="10">
        <v>297</v>
      </c>
      <c r="P21" s="10"/>
      <c r="Q21" s="10">
        <v>289</v>
      </c>
      <c r="R21" s="11">
        <f t="shared" si="2"/>
        <v>2393</v>
      </c>
      <c r="S21" s="11">
        <f t="shared" si="3"/>
        <v>8</v>
      </c>
      <c r="T21" s="11">
        <f>R21-SMALL(F21:Q21,1)</f>
        <v>2104</v>
      </c>
    </row>
    <row r="22" spans="2:20" ht="12.75">
      <c r="B22" s="13"/>
      <c r="C22" s="17"/>
      <c r="D22" s="13"/>
      <c r="E22" s="1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1"/>
      <c r="T22" s="11"/>
    </row>
    <row r="23" spans="1:20" ht="12.75">
      <c r="A23" s="2">
        <v>1</v>
      </c>
      <c r="B23" s="2" t="s">
        <v>8</v>
      </c>
      <c r="C23" s="3" t="s">
        <v>143</v>
      </c>
      <c r="D23" s="7" t="s">
        <v>13</v>
      </c>
      <c r="E23" s="7" t="s">
        <v>16</v>
      </c>
      <c r="F23" s="10"/>
      <c r="G23" s="10">
        <v>342</v>
      </c>
      <c r="H23" s="10"/>
      <c r="I23" s="10"/>
      <c r="J23" s="10">
        <v>342</v>
      </c>
      <c r="K23" s="10">
        <v>348</v>
      </c>
      <c r="L23" s="10">
        <v>340</v>
      </c>
      <c r="M23" s="10">
        <v>342</v>
      </c>
      <c r="N23" s="10">
        <v>347</v>
      </c>
      <c r="O23" s="10">
        <v>336</v>
      </c>
      <c r="P23" s="10">
        <v>346</v>
      </c>
      <c r="Q23" s="10">
        <v>345</v>
      </c>
      <c r="R23" s="11">
        <f aca="true" t="shared" si="4" ref="R23:R44">SUM(F23:Q23)</f>
        <v>3088</v>
      </c>
      <c r="S23" s="11">
        <f aca="true" t="shared" si="5" ref="S23:S44">COUNT(F23:Q23)</f>
        <v>9</v>
      </c>
      <c r="T23" s="11">
        <f>R23-SMALL(F23:Q23,1)-SMALL(F23:Q23,2)</f>
        <v>2412</v>
      </c>
    </row>
    <row r="24" spans="1:20" ht="12.75">
      <c r="A24" s="2">
        <v>2</v>
      </c>
      <c r="B24" s="2" t="s">
        <v>9</v>
      </c>
      <c r="C24" s="3" t="s">
        <v>154</v>
      </c>
      <c r="D24" s="7" t="s">
        <v>13</v>
      </c>
      <c r="E24" s="7" t="s">
        <v>16</v>
      </c>
      <c r="F24" s="10">
        <v>340</v>
      </c>
      <c r="G24" s="10">
        <v>335</v>
      </c>
      <c r="H24" s="10">
        <v>332</v>
      </c>
      <c r="I24" s="10">
        <v>347</v>
      </c>
      <c r="J24" s="10">
        <v>343</v>
      </c>
      <c r="K24" s="10">
        <v>352</v>
      </c>
      <c r="L24" s="10">
        <v>337</v>
      </c>
      <c r="M24" s="10"/>
      <c r="N24" s="10">
        <v>339</v>
      </c>
      <c r="O24" s="10">
        <v>341</v>
      </c>
      <c r="P24" s="10">
        <v>327</v>
      </c>
      <c r="Q24" s="10">
        <v>337</v>
      </c>
      <c r="R24" s="11">
        <f t="shared" si="4"/>
        <v>3730</v>
      </c>
      <c r="S24" s="11">
        <f t="shared" si="5"/>
        <v>11</v>
      </c>
      <c r="T24" s="11">
        <f>R24-SMALL(F24:Q24,1)-SMALL(F24:Q24,2)-SMALL(F24:Q24,3)-SMALL(F24:Q24,4)</f>
        <v>2399</v>
      </c>
    </row>
    <row r="25" spans="1:20" ht="12.75">
      <c r="A25" s="2">
        <v>3</v>
      </c>
      <c r="B25" s="2" t="s">
        <v>60</v>
      </c>
      <c r="C25" s="18" t="s">
        <v>67</v>
      </c>
      <c r="D25" s="7" t="s">
        <v>13</v>
      </c>
      <c r="E25" s="7" t="s">
        <v>16</v>
      </c>
      <c r="F25" s="10">
        <v>344</v>
      </c>
      <c r="G25" s="10">
        <v>339</v>
      </c>
      <c r="H25" s="10">
        <v>343</v>
      </c>
      <c r="I25" s="10">
        <v>342</v>
      </c>
      <c r="J25" s="10">
        <v>340</v>
      </c>
      <c r="K25" s="10"/>
      <c r="L25" s="10">
        <v>339</v>
      </c>
      <c r="M25" s="10">
        <v>339</v>
      </c>
      <c r="N25" s="10">
        <v>337</v>
      </c>
      <c r="O25" s="10">
        <v>337</v>
      </c>
      <c r="P25" s="10">
        <v>344</v>
      </c>
      <c r="Q25" s="10">
        <v>341</v>
      </c>
      <c r="R25" s="11">
        <f t="shared" si="4"/>
        <v>3745</v>
      </c>
      <c r="S25" s="11">
        <f t="shared" si="5"/>
        <v>11</v>
      </c>
      <c r="T25" s="11">
        <f>R25-SMALL(F25:Q25,1)-SMALL(F25:Q25,2)-SMALL(F25:Q25,3)-SMALL(F25:Q25,4)</f>
        <v>2393</v>
      </c>
    </row>
    <row r="26" spans="1:20" ht="12.75">
      <c r="A26" s="7">
        <v>4</v>
      </c>
      <c r="B26" s="7" t="s">
        <v>60</v>
      </c>
      <c r="C26" s="9" t="s">
        <v>62</v>
      </c>
      <c r="D26" s="7" t="s">
        <v>13</v>
      </c>
      <c r="E26" s="7" t="s">
        <v>16</v>
      </c>
      <c r="F26" s="10">
        <v>338</v>
      </c>
      <c r="G26" s="10">
        <v>333</v>
      </c>
      <c r="H26" s="10">
        <v>337</v>
      </c>
      <c r="I26" s="10">
        <v>334</v>
      </c>
      <c r="J26" s="10">
        <v>340</v>
      </c>
      <c r="K26" s="10"/>
      <c r="L26" s="10">
        <v>340</v>
      </c>
      <c r="M26" s="10">
        <v>343</v>
      </c>
      <c r="N26" s="10">
        <v>335</v>
      </c>
      <c r="O26" s="10">
        <v>330</v>
      </c>
      <c r="P26" s="10">
        <v>319</v>
      </c>
      <c r="Q26" s="10">
        <v>338</v>
      </c>
      <c r="R26" s="11">
        <f t="shared" si="4"/>
        <v>3687</v>
      </c>
      <c r="S26" s="11">
        <f t="shared" si="5"/>
        <v>11</v>
      </c>
      <c r="T26" s="11">
        <f>R26-SMALL(F26:Q26,1)-SMALL(F26:Q26,2)-SMALL(F26:Q26,3)-SMALL(F26:Q26,4)</f>
        <v>2371</v>
      </c>
    </row>
    <row r="27" spans="1:20" ht="12.75">
      <c r="A27" s="7">
        <v>5</v>
      </c>
      <c r="B27" s="7" t="s">
        <v>9</v>
      </c>
      <c r="C27" s="12" t="s">
        <v>148</v>
      </c>
      <c r="D27" s="7" t="s">
        <v>13</v>
      </c>
      <c r="E27" s="7" t="s">
        <v>16</v>
      </c>
      <c r="F27" s="10">
        <v>340</v>
      </c>
      <c r="G27" s="10">
        <v>324</v>
      </c>
      <c r="H27" s="10">
        <v>326</v>
      </c>
      <c r="I27" s="10">
        <v>316</v>
      </c>
      <c r="J27" s="10"/>
      <c r="K27" s="10">
        <v>325</v>
      </c>
      <c r="L27" s="10"/>
      <c r="M27" s="10">
        <v>320</v>
      </c>
      <c r="N27" s="10">
        <v>331</v>
      </c>
      <c r="O27" s="10">
        <v>321</v>
      </c>
      <c r="P27" s="10">
        <v>327</v>
      </c>
      <c r="Q27" s="10">
        <v>334</v>
      </c>
      <c r="R27" s="11">
        <f t="shared" si="4"/>
        <v>3264</v>
      </c>
      <c r="S27" s="11">
        <f t="shared" si="5"/>
        <v>10</v>
      </c>
      <c r="T27" s="11">
        <f>R27-SMALL(F27:Q27,1)-SMALL(F27:Q27,2)-SMALL(F27:Q27,3)</f>
        <v>2307</v>
      </c>
    </row>
    <row r="28" spans="1:20" ht="12.75">
      <c r="A28" s="7">
        <v>6</v>
      </c>
      <c r="B28" s="7" t="s">
        <v>6</v>
      </c>
      <c r="C28" s="9" t="s">
        <v>29</v>
      </c>
      <c r="D28" s="7" t="s">
        <v>13</v>
      </c>
      <c r="E28" s="7" t="s">
        <v>16</v>
      </c>
      <c r="F28" s="10">
        <v>303</v>
      </c>
      <c r="G28" s="10"/>
      <c r="H28" s="10">
        <v>330</v>
      </c>
      <c r="I28" s="10"/>
      <c r="J28" s="10">
        <v>335</v>
      </c>
      <c r="K28" s="10">
        <v>334</v>
      </c>
      <c r="L28" s="10">
        <v>327</v>
      </c>
      <c r="M28" s="10"/>
      <c r="N28" s="10"/>
      <c r="O28" s="10">
        <v>329</v>
      </c>
      <c r="P28" s="10"/>
      <c r="Q28" s="10">
        <v>331</v>
      </c>
      <c r="R28" s="11">
        <f t="shared" si="4"/>
        <v>2289</v>
      </c>
      <c r="S28" s="11">
        <f t="shared" si="5"/>
        <v>7</v>
      </c>
      <c r="T28" s="11">
        <f>R28</f>
        <v>2289</v>
      </c>
    </row>
    <row r="29" spans="1:20" ht="12.75">
      <c r="A29" s="7">
        <v>7</v>
      </c>
      <c r="B29" s="7" t="s">
        <v>7</v>
      </c>
      <c r="C29" s="9" t="s">
        <v>54</v>
      </c>
      <c r="D29" s="7" t="s">
        <v>13</v>
      </c>
      <c r="E29" s="7" t="s">
        <v>16</v>
      </c>
      <c r="F29" s="10"/>
      <c r="G29" s="10">
        <v>307</v>
      </c>
      <c r="H29" s="10">
        <v>286</v>
      </c>
      <c r="I29" s="10">
        <v>316</v>
      </c>
      <c r="J29" s="10">
        <v>306</v>
      </c>
      <c r="K29" s="10">
        <v>312</v>
      </c>
      <c r="L29" s="10"/>
      <c r="M29" s="10">
        <v>311</v>
      </c>
      <c r="N29" s="10">
        <v>297</v>
      </c>
      <c r="O29" s="10">
        <v>321</v>
      </c>
      <c r="P29" s="10"/>
      <c r="Q29" s="10">
        <v>317</v>
      </c>
      <c r="R29" s="11">
        <f t="shared" si="4"/>
        <v>2773</v>
      </c>
      <c r="S29" s="11">
        <f t="shared" si="5"/>
        <v>9</v>
      </c>
      <c r="T29" s="11">
        <f>R29-SMALL(F29:Q29,1)-SMALL(F29:Q29,2)</f>
        <v>2190</v>
      </c>
    </row>
    <row r="30" spans="1:20" ht="12.75">
      <c r="A30" s="7">
        <v>8</v>
      </c>
      <c r="B30" s="7" t="s">
        <v>100</v>
      </c>
      <c r="C30" s="8" t="s">
        <v>103</v>
      </c>
      <c r="D30" s="7" t="s">
        <v>13</v>
      </c>
      <c r="E30" s="7" t="s">
        <v>16</v>
      </c>
      <c r="F30" s="10">
        <v>307</v>
      </c>
      <c r="G30" s="10">
        <v>305</v>
      </c>
      <c r="H30" s="10"/>
      <c r="I30" s="10"/>
      <c r="J30" s="10"/>
      <c r="K30" s="10">
        <v>315</v>
      </c>
      <c r="L30" s="10">
        <v>318</v>
      </c>
      <c r="M30" s="10">
        <v>295</v>
      </c>
      <c r="N30" s="10">
        <v>314</v>
      </c>
      <c r="O30" s="10">
        <v>307</v>
      </c>
      <c r="P30" s="10">
        <v>316</v>
      </c>
      <c r="Q30" s="10"/>
      <c r="R30" s="11">
        <f t="shared" si="4"/>
        <v>2477</v>
      </c>
      <c r="S30" s="11">
        <f t="shared" si="5"/>
        <v>8</v>
      </c>
      <c r="T30" s="11">
        <f>R30-SMALL(F30:Q30,1)</f>
        <v>2182</v>
      </c>
    </row>
    <row r="31" spans="1:20" ht="12.75">
      <c r="A31" s="7">
        <v>9</v>
      </c>
      <c r="B31" s="7" t="s">
        <v>6</v>
      </c>
      <c r="C31" s="9" t="s">
        <v>32</v>
      </c>
      <c r="D31" s="7" t="s">
        <v>13</v>
      </c>
      <c r="E31" s="7" t="s">
        <v>16</v>
      </c>
      <c r="F31" s="10"/>
      <c r="G31" s="10">
        <v>306</v>
      </c>
      <c r="H31" s="10">
        <v>292</v>
      </c>
      <c r="I31" s="10">
        <v>306</v>
      </c>
      <c r="J31" s="10">
        <v>306</v>
      </c>
      <c r="K31" s="10">
        <v>324</v>
      </c>
      <c r="L31" s="10">
        <v>307</v>
      </c>
      <c r="M31" s="10">
        <v>299</v>
      </c>
      <c r="N31" s="10">
        <v>308</v>
      </c>
      <c r="O31" s="10"/>
      <c r="P31" s="10">
        <v>286</v>
      </c>
      <c r="Q31" s="10">
        <v>297</v>
      </c>
      <c r="R31" s="11">
        <f t="shared" si="4"/>
        <v>3031</v>
      </c>
      <c r="S31" s="11">
        <f t="shared" si="5"/>
        <v>10</v>
      </c>
      <c r="T31" s="11">
        <f>R31-SMALL(F31:Q31,1)-SMALL(F31:Q31,2)-SMALL(F31:Q31,3)</f>
        <v>2156</v>
      </c>
    </row>
    <row r="32" spans="1:20" ht="12.75">
      <c r="A32" s="7">
        <v>10</v>
      </c>
      <c r="B32" s="7" t="s">
        <v>10</v>
      </c>
      <c r="C32" s="8" t="s">
        <v>74</v>
      </c>
      <c r="D32" s="7" t="s">
        <v>13</v>
      </c>
      <c r="E32" s="7" t="s">
        <v>16</v>
      </c>
      <c r="F32" s="10"/>
      <c r="G32" s="10">
        <v>301</v>
      </c>
      <c r="H32" s="10"/>
      <c r="I32" s="10">
        <v>307</v>
      </c>
      <c r="J32" s="10">
        <v>307</v>
      </c>
      <c r="K32" s="10"/>
      <c r="L32" s="10">
        <v>304</v>
      </c>
      <c r="M32" s="10">
        <v>298</v>
      </c>
      <c r="N32" s="10">
        <v>304</v>
      </c>
      <c r="O32" s="10">
        <v>314</v>
      </c>
      <c r="P32" s="10"/>
      <c r="Q32" s="10">
        <v>297</v>
      </c>
      <c r="R32" s="11">
        <f t="shared" si="4"/>
        <v>2432</v>
      </c>
      <c r="S32" s="11">
        <f t="shared" si="5"/>
        <v>8</v>
      </c>
      <c r="T32" s="11">
        <f>R32-SMALL(F32:Q32,1)</f>
        <v>2135</v>
      </c>
    </row>
    <row r="33" spans="1:20" ht="12.75">
      <c r="A33" s="7">
        <v>11</v>
      </c>
      <c r="B33" s="13" t="s">
        <v>9</v>
      </c>
      <c r="C33" s="17" t="s">
        <v>152</v>
      </c>
      <c r="D33" s="13" t="s">
        <v>13</v>
      </c>
      <c r="E33" s="13" t="s">
        <v>16</v>
      </c>
      <c r="F33" s="10">
        <v>289</v>
      </c>
      <c r="G33" s="10">
        <v>307</v>
      </c>
      <c r="H33" s="10"/>
      <c r="I33" s="10">
        <v>312</v>
      </c>
      <c r="J33" s="10">
        <v>288</v>
      </c>
      <c r="K33" s="10">
        <v>296</v>
      </c>
      <c r="L33" s="10"/>
      <c r="M33" s="10">
        <v>299</v>
      </c>
      <c r="N33" s="10">
        <v>298</v>
      </c>
      <c r="O33" s="10">
        <v>311</v>
      </c>
      <c r="P33" s="10">
        <v>293</v>
      </c>
      <c r="Q33" s="10">
        <v>285</v>
      </c>
      <c r="R33" s="11">
        <f t="shared" si="4"/>
        <v>2978</v>
      </c>
      <c r="S33" s="11">
        <f t="shared" si="5"/>
        <v>10</v>
      </c>
      <c r="T33" s="11">
        <f>R33-SMALL(F33:Q33,1)-SMALL(F33:Q33,2)-SMALL(F33:Q33,3)</f>
        <v>2116</v>
      </c>
    </row>
    <row r="34" spans="1:20" ht="12.75">
      <c r="A34" s="7">
        <v>12</v>
      </c>
      <c r="B34" s="7" t="s">
        <v>100</v>
      </c>
      <c r="C34" s="9" t="s">
        <v>110</v>
      </c>
      <c r="D34" s="7" t="s">
        <v>13</v>
      </c>
      <c r="E34" s="7" t="s">
        <v>16</v>
      </c>
      <c r="F34" s="10">
        <v>308</v>
      </c>
      <c r="G34" s="10">
        <v>292</v>
      </c>
      <c r="H34" s="10"/>
      <c r="I34" s="10"/>
      <c r="J34" s="10">
        <v>281</v>
      </c>
      <c r="K34" s="10">
        <v>303</v>
      </c>
      <c r="L34" s="10">
        <v>302</v>
      </c>
      <c r="M34" s="10">
        <v>311</v>
      </c>
      <c r="N34" s="10">
        <v>291</v>
      </c>
      <c r="O34" s="10">
        <v>288</v>
      </c>
      <c r="P34" s="10"/>
      <c r="Q34" s="10">
        <v>297</v>
      </c>
      <c r="R34" s="11">
        <f t="shared" si="4"/>
        <v>2673</v>
      </c>
      <c r="S34" s="11">
        <f t="shared" si="5"/>
        <v>9</v>
      </c>
      <c r="T34" s="11">
        <f>R34-SMALL(F34:Q34,1)-SMALL(F34:Q34,2)</f>
        <v>2104</v>
      </c>
    </row>
    <row r="35" spans="1:20" ht="12.75">
      <c r="A35" s="7">
        <v>13</v>
      </c>
      <c r="B35" s="7" t="s">
        <v>100</v>
      </c>
      <c r="C35" s="9" t="s">
        <v>117</v>
      </c>
      <c r="D35" s="7" t="s">
        <v>13</v>
      </c>
      <c r="E35" s="7" t="s">
        <v>16</v>
      </c>
      <c r="F35" s="10">
        <v>282</v>
      </c>
      <c r="G35" s="10">
        <v>289</v>
      </c>
      <c r="H35" s="10">
        <v>281</v>
      </c>
      <c r="I35" s="10">
        <v>311</v>
      </c>
      <c r="J35" s="10"/>
      <c r="K35" s="10">
        <v>291</v>
      </c>
      <c r="L35" s="10">
        <v>319</v>
      </c>
      <c r="M35" s="10">
        <v>304</v>
      </c>
      <c r="N35" s="10">
        <v>278</v>
      </c>
      <c r="O35" s="10">
        <v>284</v>
      </c>
      <c r="P35" s="10">
        <v>287</v>
      </c>
      <c r="Q35" s="10">
        <v>291</v>
      </c>
      <c r="R35" s="11">
        <f t="shared" si="4"/>
        <v>3217</v>
      </c>
      <c r="S35" s="11">
        <f t="shared" si="5"/>
        <v>11</v>
      </c>
      <c r="T35" s="11">
        <f>R35-SMALL(F35:Q35,1)-SMALL(F35:Q35,2)-SMALL(F35:Q35,3)-SMALL(F35:Q35,4)</f>
        <v>2092</v>
      </c>
    </row>
    <row r="36" spans="1:20" ht="12.75">
      <c r="A36" s="7">
        <v>14</v>
      </c>
      <c r="B36" s="7" t="s">
        <v>60</v>
      </c>
      <c r="C36" s="9" t="s">
        <v>63</v>
      </c>
      <c r="D36" s="7" t="s">
        <v>13</v>
      </c>
      <c r="E36" s="7" t="s">
        <v>16</v>
      </c>
      <c r="F36" s="10">
        <v>263</v>
      </c>
      <c r="G36" s="10">
        <v>308</v>
      </c>
      <c r="H36" s="10">
        <v>276</v>
      </c>
      <c r="I36" s="10">
        <v>293</v>
      </c>
      <c r="J36" s="10">
        <v>286</v>
      </c>
      <c r="K36" s="10">
        <v>311</v>
      </c>
      <c r="L36" s="10">
        <v>298</v>
      </c>
      <c r="M36" s="10">
        <v>279</v>
      </c>
      <c r="N36" s="10"/>
      <c r="O36" s="10">
        <v>269</v>
      </c>
      <c r="P36" s="10">
        <v>282</v>
      </c>
      <c r="Q36" s="10">
        <v>291</v>
      </c>
      <c r="R36" s="11">
        <f t="shared" si="4"/>
        <v>3156</v>
      </c>
      <c r="S36" s="11">
        <f t="shared" si="5"/>
        <v>11</v>
      </c>
      <c r="T36" s="11">
        <f>R36-SMALL(F36:Q36,1)-SMALL(F36:Q36,2)-SMALL(F36:Q36,3)-SMALL(F36:Q36,4)</f>
        <v>2069</v>
      </c>
    </row>
    <row r="37" spans="1:20" ht="12.75">
      <c r="A37" s="7">
        <v>15</v>
      </c>
      <c r="B37" s="7" t="s">
        <v>11</v>
      </c>
      <c r="C37" s="9" t="s">
        <v>127</v>
      </c>
      <c r="D37" s="7" t="s">
        <v>13</v>
      </c>
      <c r="E37" s="7" t="s">
        <v>16</v>
      </c>
      <c r="F37" s="10">
        <v>268</v>
      </c>
      <c r="G37" s="10">
        <v>256</v>
      </c>
      <c r="H37" s="10">
        <v>305</v>
      </c>
      <c r="I37" s="10">
        <v>292</v>
      </c>
      <c r="J37" s="10">
        <v>294</v>
      </c>
      <c r="K37" s="10">
        <v>292</v>
      </c>
      <c r="L37" s="10"/>
      <c r="M37" s="10"/>
      <c r="N37" s="10">
        <v>281</v>
      </c>
      <c r="O37" s="10">
        <v>267</v>
      </c>
      <c r="P37" s="10">
        <v>307</v>
      </c>
      <c r="Q37" s="10">
        <v>293</v>
      </c>
      <c r="R37" s="11">
        <f t="shared" si="4"/>
        <v>2855</v>
      </c>
      <c r="S37" s="11">
        <f t="shared" si="5"/>
        <v>10</v>
      </c>
      <c r="T37" s="11">
        <f>R37-SMALL(F37:Q37,1)-SMALL(F37:Q37,2)-SMALL(F37:Q37,3)</f>
        <v>2064</v>
      </c>
    </row>
    <row r="38" spans="1:20" ht="12.75">
      <c r="A38" s="7">
        <v>16</v>
      </c>
      <c r="B38" s="7" t="s">
        <v>12</v>
      </c>
      <c r="C38" s="15" t="s">
        <v>86</v>
      </c>
      <c r="D38" s="16" t="s">
        <v>13</v>
      </c>
      <c r="E38" s="16" t="s">
        <v>16</v>
      </c>
      <c r="F38" s="10">
        <v>287</v>
      </c>
      <c r="G38" s="10"/>
      <c r="H38" s="10">
        <v>301</v>
      </c>
      <c r="I38" s="10">
        <v>287</v>
      </c>
      <c r="J38" s="10">
        <v>299</v>
      </c>
      <c r="K38" s="10">
        <v>303</v>
      </c>
      <c r="L38" s="10">
        <v>299</v>
      </c>
      <c r="M38" s="10"/>
      <c r="N38" s="10">
        <v>284</v>
      </c>
      <c r="O38" s="10"/>
      <c r="P38" s="10"/>
      <c r="Q38" s="10"/>
      <c r="R38" s="11">
        <f t="shared" si="4"/>
        <v>2060</v>
      </c>
      <c r="S38" s="11">
        <f t="shared" si="5"/>
        <v>7</v>
      </c>
      <c r="T38" s="11">
        <f>R38</f>
        <v>2060</v>
      </c>
    </row>
    <row r="39" spans="1:20" ht="12.75">
      <c r="A39" s="7">
        <v>17</v>
      </c>
      <c r="B39" s="7" t="s">
        <v>11</v>
      </c>
      <c r="C39" s="9" t="s">
        <v>126</v>
      </c>
      <c r="D39" s="7" t="s">
        <v>13</v>
      </c>
      <c r="E39" s="7" t="s">
        <v>16</v>
      </c>
      <c r="F39" s="10"/>
      <c r="G39" s="10">
        <v>304</v>
      </c>
      <c r="H39" s="10">
        <v>310</v>
      </c>
      <c r="I39" s="10">
        <v>277</v>
      </c>
      <c r="J39" s="10">
        <v>288</v>
      </c>
      <c r="K39" s="10"/>
      <c r="L39" s="10"/>
      <c r="M39" s="10">
        <v>289</v>
      </c>
      <c r="N39" s="10">
        <v>291</v>
      </c>
      <c r="O39" s="10"/>
      <c r="P39" s="10">
        <v>259</v>
      </c>
      <c r="Q39" s="10">
        <v>285</v>
      </c>
      <c r="R39" s="11">
        <f t="shared" si="4"/>
        <v>2303</v>
      </c>
      <c r="S39" s="11">
        <f t="shared" si="5"/>
        <v>8</v>
      </c>
      <c r="T39" s="11">
        <f>R39-SMALL(F39:Q39,1)</f>
        <v>2044</v>
      </c>
    </row>
    <row r="40" spans="1:20" ht="12.75">
      <c r="A40" s="7">
        <v>18</v>
      </c>
      <c r="B40" s="7" t="s">
        <v>6</v>
      </c>
      <c r="C40" s="9" t="s">
        <v>30</v>
      </c>
      <c r="D40" s="7" t="s">
        <v>13</v>
      </c>
      <c r="E40" s="7" t="s">
        <v>16</v>
      </c>
      <c r="F40" s="10">
        <v>283</v>
      </c>
      <c r="G40" s="10"/>
      <c r="H40" s="10">
        <v>271</v>
      </c>
      <c r="I40" s="10"/>
      <c r="J40" s="10">
        <v>296</v>
      </c>
      <c r="K40" s="10">
        <v>305</v>
      </c>
      <c r="L40" s="10">
        <v>309</v>
      </c>
      <c r="M40" s="10"/>
      <c r="N40" s="10"/>
      <c r="O40" s="10">
        <v>304</v>
      </c>
      <c r="P40" s="10"/>
      <c r="Q40" s="10">
        <v>272</v>
      </c>
      <c r="R40" s="11">
        <f t="shared" si="4"/>
        <v>2040</v>
      </c>
      <c r="S40" s="11">
        <f t="shared" si="5"/>
        <v>7</v>
      </c>
      <c r="T40" s="11">
        <f>R40</f>
        <v>2040</v>
      </c>
    </row>
    <row r="41" spans="1:20" ht="12.75">
      <c r="A41" s="7">
        <v>19</v>
      </c>
      <c r="B41" s="7" t="s">
        <v>6</v>
      </c>
      <c r="C41" s="9" t="s">
        <v>37</v>
      </c>
      <c r="D41" s="7" t="s">
        <v>13</v>
      </c>
      <c r="E41" s="7" t="s">
        <v>16</v>
      </c>
      <c r="F41" s="10">
        <v>214</v>
      </c>
      <c r="G41" s="10"/>
      <c r="H41" s="10">
        <v>222</v>
      </c>
      <c r="I41" s="10">
        <v>273</v>
      </c>
      <c r="J41" s="10"/>
      <c r="K41" s="10">
        <v>278</v>
      </c>
      <c r="L41" s="10">
        <v>287</v>
      </c>
      <c r="M41" s="10">
        <v>291</v>
      </c>
      <c r="N41" s="10"/>
      <c r="O41" s="10">
        <v>277</v>
      </c>
      <c r="P41" s="10">
        <v>265</v>
      </c>
      <c r="Q41" s="10">
        <v>296</v>
      </c>
      <c r="R41" s="11">
        <f t="shared" si="4"/>
        <v>2403</v>
      </c>
      <c r="S41" s="11">
        <f t="shared" si="5"/>
        <v>9</v>
      </c>
      <c r="T41" s="11">
        <f>R41-SMALL(F41:Q41,1)-SMALL(F41:Q41,2)</f>
        <v>1967</v>
      </c>
    </row>
    <row r="42" spans="1:20" ht="12.75">
      <c r="A42" s="7">
        <v>20</v>
      </c>
      <c r="B42" s="7" t="s">
        <v>12</v>
      </c>
      <c r="C42" s="15" t="s">
        <v>89</v>
      </c>
      <c r="D42" s="16" t="s">
        <v>13</v>
      </c>
      <c r="E42" s="16" t="s">
        <v>16</v>
      </c>
      <c r="F42" s="10">
        <v>235</v>
      </c>
      <c r="G42" s="10">
        <v>272</v>
      </c>
      <c r="H42" s="10">
        <v>242</v>
      </c>
      <c r="I42" s="10">
        <v>281</v>
      </c>
      <c r="J42" s="10">
        <v>281</v>
      </c>
      <c r="K42" s="10">
        <v>270</v>
      </c>
      <c r="L42" s="10">
        <v>288</v>
      </c>
      <c r="M42" s="10"/>
      <c r="N42" s="10">
        <v>237</v>
      </c>
      <c r="O42" s="10"/>
      <c r="P42" s="10"/>
      <c r="Q42" s="10"/>
      <c r="R42" s="11">
        <f t="shared" si="4"/>
        <v>2106</v>
      </c>
      <c r="S42" s="11">
        <f t="shared" si="5"/>
        <v>8</v>
      </c>
      <c r="T42" s="11">
        <f>R42-SMALL(F42:Q42,1)</f>
        <v>1871</v>
      </c>
    </row>
    <row r="43" spans="1:20" ht="12.75">
      <c r="A43" s="7">
        <v>21</v>
      </c>
      <c r="B43" s="7" t="s">
        <v>39</v>
      </c>
      <c r="C43" s="8" t="s">
        <v>42</v>
      </c>
      <c r="D43" s="7" t="s">
        <v>13</v>
      </c>
      <c r="E43" s="7" t="s">
        <v>16</v>
      </c>
      <c r="F43" s="10">
        <v>246</v>
      </c>
      <c r="G43" s="10">
        <v>254</v>
      </c>
      <c r="H43" s="10">
        <v>244</v>
      </c>
      <c r="I43" s="10">
        <v>254</v>
      </c>
      <c r="J43" s="10">
        <v>236</v>
      </c>
      <c r="K43" s="10"/>
      <c r="L43" s="10">
        <v>270</v>
      </c>
      <c r="M43" s="10"/>
      <c r="N43" s="10">
        <v>256</v>
      </c>
      <c r="O43" s="10">
        <v>271</v>
      </c>
      <c r="P43" s="10">
        <v>272</v>
      </c>
      <c r="Q43" s="10">
        <v>269</v>
      </c>
      <c r="R43" s="11">
        <f t="shared" si="4"/>
        <v>2572</v>
      </c>
      <c r="S43" s="11">
        <f t="shared" si="5"/>
        <v>10</v>
      </c>
      <c r="T43" s="11">
        <f>R43-SMALL(F43:Q43,1)-SMALL(F43:Q43,2)-SMALL(F43:Q43,3)</f>
        <v>1846</v>
      </c>
    </row>
    <row r="44" spans="1:20" ht="12.75">
      <c r="A44" s="7">
        <v>22</v>
      </c>
      <c r="B44" s="7" t="s">
        <v>12</v>
      </c>
      <c r="C44" s="15" t="s">
        <v>92</v>
      </c>
      <c r="D44" s="16" t="s">
        <v>13</v>
      </c>
      <c r="E44" s="16" t="s">
        <v>16</v>
      </c>
      <c r="F44" s="10">
        <v>203</v>
      </c>
      <c r="G44" s="10">
        <v>167</v>
      </c>
      <c r="H44" s="10">
        <v>146</v>
      </c>
      <c r="I44" s="10">
        <v>156</v>
      </c>
      <c r="J44" s="10">
        <v>113</v>
      </c>
      <c r="K44" s="10">
        <v>172</v>
      </c>
      <c r="L44" s="10"/>
      <c r="M44" s="10">
        <v>159</v>
      </c>
      <c r="N44" s="10">
        <v>138</v>
      </c>
      <c r="O44" s="10">
        <v>167</v>
      </c>
      <c r="P44" s="10"/>
      <c r="Q44" s="10">
        <v>198</v>
      </c>
      <c r="R44" s="11">
        <f t="shared" si="4"/>
        <v>1619</v>
      </c>
      <c r="S44" s="11">
        <f t="shared" si="5"/>
        <v>10</v>
      </c>
      <c r="T44" s="11">
        <f>R44-SMALL(F44:Q44,1)-SMALL(F44:Q44,2)-SMALL(F44:Q44,3)</f>
        <v>1222</v>
      </c>
    </row>
    <row r="45" spans="6:20" ht="12.75"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/>
      <c r="S45" s="11"/>
      <c r="T45" s="11"/>
    </row>
    <row r="46" spans="1:20" ht="12.75">
      <c r="A46" s="2">
        <v>1</v>
      </c>
      <c r="B46" s="2" t="s">
        <v>10</v>
      </c>
      <c r="C46" s="1" t="s">
        <v>73</v>
      </c>
      <c r="D46" s="7" t="s">
        <v>13</v>
      </c>
      <c r="E46" s="7" t="s">
        <v>14</v>
      </c>
      <c r="F46" s="10"/>
      <c r="G46" s="10">
        <v>351</v>
      </c>
      <c r="H46" s="10"/>
      <c r="I46" s="10">
        <v>350</v>
      </c>
      <c r="J46" s="10">
        <v>352</v>
      </c>
      <c r="K46" s="10"/>
      <c r="L46" s="10">
        <v>355</v>
      </c>
      <c r="M46" s="10">
        <v>342</v>
      </c>
      <c r="N46" s="10">
        <v>353</v>
      </c>
      <c r="O46" s="10">
        <v>348</v>
      </c>
      <c r="P46" s="10"/>
      <c r="Q46" s="10">
        <v>347</v>
      </c>
      <c r="R46" s="11">
        <f aca="true" t="shared" si="6" ref="R46:R60">SUM(F46:Q46)</f>
        <v>2798</v>
      </c>
      <c r="S46" s="11">
        <f aca="true" t="shared" si="7" ref="S46:S60">COUNT(F46:Q46)</f>
        <v>8</v>
      </c>
      <c r="T46" s="11">
        <f>R46-SMALL(F46:Q46,1)</f>
        <v>2456</v>
      </c>
    </row>
    <row r="47" spans="1:20" ht="12.75">
      <c r="A47" s="2">
        <v>2</v>
      </c>
      <c r="B47" s="2" t="s">
        <v>6</v>
      </c>
      <c r="C47" s="3" t="s">
        <v>33</v>
      </c>
      <c r="D47" s="7" t="s">
        <v>13</v>
      </c>
      <c r="E47" s="7" t="s">
        <v>14</v>
      </c>
      <c r="F47" s="10"/>
      <c r="G47" s="10"/>
      <c r="H47" s="10">
        <v>351</v>
      </c>
      <c r="I47" s="10"/>
      <c r="J47" s="10">
        <v>345</v>
      </c>
      <c r="K47" s="10"/>
      <c r="L47" s="10">
        <v>347</v>
      </c>
      <c r="M47" s="10"/>
      <c r="N47" s="10">
        <v>341</v>
      </c>
      <c r="O47" s="10">
        <v>352</v>
      </c>
      <c r="P47" s="10">
        <v>348</v>
      </c>
      <c r="Q47" s="10">
        <v>349</v>
      </c>
      <c r="R47" s="11">
        <f t="shared" si="6"/>
        <v>2433</v>
      </c>
      <c r="S47" s="11">
        <f t="shared" si="7"/>
        <v>7</v>
      </c>
      <c r="T47" s="11">
        <f>R47</f>
        <v>2433</v>
      </c>
    </row>
    <row r="48" spans="1:20" ht="12.75">
      <c r="A48" s="2">
        <v>3</v>
      </c>
      <c r="B48" s="2" t="s">
        <v>11</v>
      </c>
      <c r="C48" s="3" t="s">
        <v>132</v>
      </c>
      <c r="D48" s="7" t="s">
        <v>13</v>
      </c>
      <c r="E48" s="7" t="s">
        <v>14</v>
      </c>
      <c r="F48" s="10">
        <v>347</v>
      </c>
      <c r="G48" s="10">
        <v>344</v>
      </c>
      <c r="H48" s="10"/>
      <c r="I48" s="10">
        <v>342</v>
      </c>
      <c r="J48" s="10">
        <v>345</v>
      </c>
      <c r="K48" s="10">
        <v>341</v>
      </c>
      <c r="L48" s="10"/>
      <c r="M48" s="10"/>
      <c r="N48" s="10">
        <v>337</v>
      </c>
      <c r="O48" s="10"/>
      <c r="P48" s="10">
        <v>347</v>
      </c>
      <c r="Q48" s="10">
        <v>348</v>
      </c>
      <c r="R48" s="11">
        <f t="shared" si="6"/>
        <v>2751</v>
      </c>
      <c r="S48" s="11">
        <f t="shared" si="7"/>
        <v>8</v>
      </c>
      <c r="T48" s="11">
        <f>R48-SMALL(F48:Q48,1)</f>
        <v>2414</v>
      </c>
    </row>
    <row r="49" spans="1:20" ht="12.75">
      <c r="A49" s="7">
        <v>4</v>
      </c>
      <c r="B49" s="7" t="s">
        <v>4</v>
      </c>
      <c r="C49" s="9" t="s">
        <v>83</v>
      </c>
      <c r="D49" s="7" t="s">
        <v>13</v>
      </c>
      <c r="E49" s="7" t="s">
        <v>14</v>
      </c>
      <c r="F49" s="10">
        <v>341</v>
      </c>
      <c r="G49" s="10">
        <v>343</v>
      </c>
      <c r="H49" s="10"/>
      <c r="I49" s="10">
        <v>337</v>
      </c>
      <c r="J49" s="10">
        <v>346</v>
      </c>
      <c r="K49" s="10">
        <v>341</v>
      </c>
      <c r="L49" s="10">
        <v>340</v>
      </c>
      <c r="M49" s="10">
        <v>345</v>
      </c>
      <c r="N49" s="10"/>
      <c r="O49" s="10">
        <v>343</v>
      </c>
      <c r="P49" s="10">
        <v>341</v>
      </c>
      <c r="Q49" s="10">
        <v>338</v>
      </c>
      <c r="R49" s="11">
        <f t="shared" si="6"/>
        <v>3415</v>
      </c>
      <c r="S49" s="11">
        <f t="shared" si="7"/>
        <v>10</v>
      </c>
      <c r="T49" s="11">
        <f>R49-SMALL(F49:Q49,1)-SMALL(F49:Q49,2)-SMALL(F49:Q49,3)</f>
        <v>2400</v>
      </c>
    </row>
    <row r="50" spans="1:20" ht="12.75">
      <c r="A50" s="7">
        <v>5</v>
      </c>
      <c r="B50" s="13" t="s">
        <v>156</v>
      </c>
      <c r="C50" s="14" t="s">
        <v>159</v>
      </c>
      <c r="D50" s="13" t="s">
        <v>13</v>
      </c>
      <c r="E50" s="13" t="s">
        <v>14</v>
      </c>
      <c r="F50" s="10">
        <v>342</v>
      </c>
      <c r="G50" s="10">
        <v>344</v>
      </c>
      <c r="H50" s="10"/>
      <c r="I50" s="10">
        <v>337</v>
      </c>
      <c r="J50" s="10">
        <v>344</v>
      </c>
      <c r="K50" s="10">
        <v>343</v>
      </c>
      <c r="L50" s="10">
        <v>341</v>
      </c>
      <c r="M50" s="10">
        <v>343</v>
      </c>
      <c r="N50" s="10">
        <v>341</v>
      </c>
      <c r="O50" s="10">
        <v>341</v>
      </c>
      <c r="P50" s="10">
        <v>342</v>
      </c>
      <c r="Q50" s="10">
        <v>336</v>
      </c>
      <c r="R50" s="11">
        <f t="shared" si="6"/>
        <v>3754</v>
      </c>
      <c r="S50" s="11">
        <f t="shared" si="7"/>
        <v>11</v>
      </c>
      <c r="T50" s="11">
        <f>R50-SMALL(F50:Q50,1)-SMALL(F50:Q50,2)-SMALL(F50:Q50,3)-SMALL(F50:Q50,4)</f>
        <v>2399</v>
      </c>
    </row>
    <row r="51" spans="1:20" ht="12.75">
      <c r="A51" s="7">
        <v>6</v>
      </c>
      <c r="B51" s="7" t="s">
        <v>12</v>
      </c>
      <c r="C51" s="15" t="s">
        <v>99</v>
      </c>
      <c r="D51" s="16" t="s">
        <v>13</v>
      </c>
      <c r="E51" s="16" t="s">
        <v>14</v>
      </c>
      <c r="F51" s="10"/>
      <c r="G51" s="10">
        <v>344</v>
      </c>
      <c r="H51" s="10"/>
      <c r="I51" s="10">
        <v>337</v>
      </c>
      <c r="J51" s="10"/>
      <c r="K51" s="10">
        <v>350</v>
      </c>
      <c r="L51" s="10">
        <v>336</v>
      </c>
      <c r="M51" s="10">
        <v>332</v>
      </c>
      <c r="N51" s="10">
        <v>343</v>
      </c>
      <c r="O51" s="10">
        <v>331</v>
      </c>
      <c r="P51" s="10">
        <v>345</v>
      </c>
      <c r="Q51" s="10">
        <v>343</v>
      </c>
      <c r="R51" s="11">
        <f t="shared" si="6"/>
        <v>3061</v>
      </c>
      <c r="S51" s="11">
        <f t="shared" si="7"/>
        <v>9</v>
      </c>
      <c r="T51" s="11">
        <f>R51-SMALL(F51:Q51,1)-SMALL(F51:Q51,2)</f>
        <v>2398</v>
      </c>
    </row>
    <row r="52" spans="1:20" ht="12.75">
      <c r="A52" s="7">
        <v>7</v>
      </c>
      <c r="B52" s="7" t="s">
        <v>56</v>
      </c>
      <c r="C52" s="8" t="s">
        <v>59</v>
      </c>
      <c r="D52" s="7" t="s">
        <v>13</v>
      </c>
      <c r="E52" s="7" t="s">
        <v>14</v>
      </c>
      <c r="F52" s="10">
        <v>337</v>
      </c>
      <c r="G52" s="10">
        <v>339</v>
      </c>
      <c r="H52" s="10">
        <v>334</v>
      </c>
      <c r="I52" s="10">
        <v>339</v>
      </c>
      <c r="J52" s="10">
        <v>331</v>
      </c>
      <c r="K52" s="10"/>
      <c r="L52" s="10">
        <v>343</v>
      </c>
      <c r="M52" s="10">
        <v>332</v>
      </c>
      <c r="N52" s="10">
        <v>345</v>
      </c>
      <c r="O52" s="10">
        <v>333</v>
      </c>
      <c r="P52" s="10">
        <v>340</v>
      </c>
      <c r="Q52" s="10">
        <v>342</v>
      </c>
      <c r="R52" s="11">
        <f t="shared" si="6"/>
        <v>3715</v>
      </c>
      <c r="S52" s="11">
        <f t="shared" si="7"/>
        <v>11</v>
      </c>
      <c r="T52" s="11">
        <f>R52-SMALL(F52:Q52,1)-SMALL(F52:Q52,2)-SMALL(F52:Q52,3)-SMALL(F52:Q52,4)</f>
        <v>2385</v>
      </c>
    </row>
    <row r="53" spans="1:20" ht="12.75">
      <c r="A53" s="7">
        <v>8</v>
      </c>
      <c r="B53" s="7" t="s">
        <v>4</v>
      </c>
      <c r="C53" s="9" t="s">
        <v>84</v>
      </c>
      <c r="D53" s="7" t="s">
        <v>13</v>
      </c>
      <c r="E53" s="7" t="s">
        <v>14</v>
      </c>
      <c r="F53" s="10">
        <v>344</v>
      </c>
      <c r="G53" s="10">
        <v>335</v>
      </c>
      <c r="H53" s="10"/>
      <c r="I53" s="10">
        <v>329</v>
      </c>
      <c r="J53" s="10">
        <v>334</v>
      </c>
      <c r="K53" s="10">
        <v>341</v>
      </c>
      <c r="L53" s="10">
        <v>327</v>
      </c>
      <c r="M53" s="10">
        <v>338</v>
      </c>
      <c r="N53" s="10"/>
      <c r="O53" s="10">
        <v>337</v>
      </c>
      <c r="P53" s="10">
        <v>331</v>
      </c>
      <c r="Q53" s="10">
        <v>337</v>
      </c>
      <c r="R53" s="11">
        <f t="shared" si="6"/>
        <v>3353</v>
      </c>
      <c r="S53" s="11">
        <f t="shared" si="7"/>
        <v>10</v>
      </c>
      <c r="T53" s="11">
        <f>R53-SMALL(F53:Q53,1)-SMALL(F53:Q53,2)-SMALL(F53:Q53,3)</f>
        <v>2366</v>
      </c>
    </row>
    <row r="54" spans="1:20" ht="12.75">
      <c r="A54" s="7">
        <v>9</v>
      </c>
      <c r="B54" s="7" t="s">
        <v>12</v>
      </c>
      <c r="C54" s="15" t="s">
        <v>96</v>
      </c>
      <c r="D54" s="16" t="s">
        <v>13</v>
      </c>
      <c r="E54" s="16" t="s">
        <v>14</v>
      </c>
      <c r="F54" s="10"/>
      <c r="G54" s="10">
        <v>339</v>
      </c>
      <c r="H54" s="10">
        <v>340</v>
      </c>
      <c r="I54" s="10">
        <v>333</v>
      </c>
      <c r="J54" s="10"/>
      <c r="K54" s="10">
        <v>334</v>
      </c>
      <c r="L54" s="10">
        <v>338</v>
      </c>
      <c r="M54" s="10">
        <v>341</v>
      </c>
      <c r="N54" s="10">
        <v>339</v>
      </c>
      <c r="O54" s="10">
        <v>335</v>
      </c>
      <c r="P54" s="10">
        <v>308</v>
      </c>
      <c r="Q54" s="10">
        <v>305</v>
      </c>
      <c r="R54" s="11">
        <f t="shared" si="6"/>
        <v>3312</v>
      </c>
      <c r="S54" s="11">
        <f t="shared" si="7"/>
        <v>10</v>
      </c>
      <c r="T54" s="11">
        <f>R54-SMALL(F54:Q54,1)-SMALL(F54:Q54,2)-SMALL(F54:Q54,3)</f>
        <v>2366</v>
      </c>
    </row>
    <row r="55" spans="1:20" ht="12.75">
      <c r="A55" s="7">
        <v>10</v>
      </c>
      <c r="B55" s="7" t="s">
        <v>12</v>
      </c>
      <c r="C55" s="8" t="s">
        <v>97</v>
      </c>
      <c r="D55" s="7" t="s">
        <v>13</v>
      </c>
      <c r="E55" s="7" t="s">
        <v>14</v>
      </c>
      <c r="F55" s="10"/>
      <c r="G55" s="10">
        <v>339</v>
      </c>
      <c r="H55" s="10"/>
      <c r="I55" s="10">
        <v>339</v>
      </c>
      <c r="J55" s="10">
        <v>325</v>
      </c>
      <c r="K55" s="10">
        <v>329</v>
      </c>
      <c r="L55" s="10">
        <v>336</v>
      </c>
      <c r="M55" s="10">
        <v>325</v>
      </c>
      <c r="N55" s="10">
        <v>336</v>
      </c>
      <c r="O55" s="10">
        <v>346</v>
      </c>
      <c r="P55" s="10">
        <v>337</v>
      </c>
      <c r="Q55" s="10">
        <v>331</v>
      </c>
      <c r="R55" s="11">
        <f t="shared" si="6"/>
        <v>3343</v>
      </c>
      <c r="S55" s="11">
        <f t="shared" si="7"/>
        <v>10</v>
      </c>
      <c r="T55" s="11">
        <f>R55-SMALL(F55:Q55,1)-SMALL(F55:Q55,2)-SMALL(F55:Q55,3)</f>
        <v>2364</v>
      </c>
    </row>
    <row r="56" spans="1:20" ht="12.75">
      <c r="A56" s="7">
        <v>11</v>
      </c>
      <c r="B56" s="13" t="s">
        <v>156</v>
      </c>
      <c r="C56" s="12" t="s">
        <v>161</v>
      </c>
      <c r="D56" s="7" t="s">
        <v>13</v>
      </c>
      <c r="E56" s="7" t="s">
        <v>14</v>
      </c>
      <c r="F56" s="10">
        <v>340</v>
      </c>
      <c r="G56" s="10">
        <v>329</v>
      </c>
      <c r="H56" s="10">
        <v>336</v>
      </c>
      <c r="I56" s="10">
        <v>338</v>
      </c>
      <c r="J56" s="10">
        <v>317</v>
      </c>
      <c r="K56" s="10">
        <v>333</v>
      </c>
      <c r="L56" s="10">
        <v>336</v>
      </c>
      <c r="M56" s="10">
        <v>333</v>
      </c>
      <c r="N56" s="10">
        <v>335</v>
      </c>
      <c r="O56" s="10">
        <v>329</v>
      </c>
      <c r="P56" s="10">
        <v>320</v>
      </c>
      <c r="Q56" s="10">
        <v>332</v>
      </c>
      <c r="R56" s="11">
        <f t="shared" si="6"/>
        <v>3978</v>
      </c>
      <c r="S56" s="11">
        <f t="shared" si="7"/>
        <v>12</v>
      </c>
      <c r="T56" s="11">
        <f>R56-SMALL(F56:Q56,1)-SMALL(F56:Q56,2)-SMALL(F56:Q56,3)-SMALL(F56:Q56,4)-SMALL(F56:Q56,5)</f>
        <v>2351</v>
      </c>
    </row>
    <row r="57" spans="1:20" ht="12.75">
      <c r="A57" s="7">
        <v>12</v>
      </c>
      <c r="B57" s="7" t="s">
        <v>100</v>
      </c>
      <c r="C57" s="9" t="s">
        <v>108</v>
      </c>
      <c r="D57" s="7" t="s">
        <v>13</v>
      </c>
      <c r="E57" s="7" t="s">
        <v>14</v>
      </c>
      <c r="F57" s="10">
        <v>318</v>
      </c>
      <c r="G57" s="10">
        <v>336</v>
      </c>
      <c r="H57" s="10"/>
      <c r="I57" s="10">
        <v>333</v>
      </c>
      <c r="J57" s="10"/>
      <c r="K57" s="10">
        <v>333</v>
      </c>
      <c r="L57" s="10">
        <v>324</v>
      </c>
      <c r="M57" s="10">
        <v>327</v>
      </c>
      <c r="N57" s="10">
        <v>330</v>
      </c>
      <c r="O57" s="10"/>
      <c r="P57" s="10">
        <v>335</v>
      </c>
      <c r="Q57" s="10"/>
      <c r="R57" s="11">
        <f t="shared" si="6"/>
        <v>2636</v>
      </c>
      <c r="S57" s="11">
        <f t="shared" si="7"/>
        <v>8</v>
      </c>
      <c r="T57" s="11">
        <f>R57-SMALL(F57:Q57,1)</f>
        <v>2318</v>
      </c>
    </row>
    <row r="58" spans="1:20" ht="12.75">
      <c r="A58" s="7">
        <v>13</v>
      </c>
      <c r="B58" s="7" t="s">
        <v>12</v>
      </c>
      <c r="C58" s="15" t="s">
        <v>94</v>
      </c>
      <c r="D58" s="16" t="s">
        <v>13</v>
      </c>
      <c r="E58" s="16" t="s">
        <v>14</v>
      </c>
      <c r="F58" s="10">
        <v>302</v>
      </c>
      <c r="G58" s="10">
        <v>320</v>
      </c>
      <c r="H58" s="10">
        <v>317</v>
      </c>
      <c r="I58" s="10"/>
      <c r="J58" s="10"/>
      <c r="K58" s="10"/>
      <c r="L58" s="10">
        <v>314</v>
      </c>
      <c r="M58" s="10">
        <v>330</v>
      </c>
      <c r="N58" s="10">
        <v>318</v>
      </c>
      <c r="O58" s="10">
        <v>306</v>
      </c>
      <c r="P58" s="10">
        <v>320</v>
      </c>
      <c r="Q58" s="10">
        <v>332</v>
      </c>
      <c r="R58" s="11">
        <f t="shared" si="6"/>
        <v>2859</v>
      </c>
      <c r="S58" s="11">
        <f t="shared" si="7"/>
        <v>9</v>
      </c>
      <c r="T58" s="11">
        <f>R58-SMALL(F58:Q58,1)-SMALL(F58:Q58,2)</f>
        <v>2251</v>
      </c>
    </row>
    <row r="59" spans="1:20" ht="12.75">
      <c r="A59" s="7">
        <v>14</v>
      </c>
      <c r="B59" s="7" t="s">
        <v>12</v>
      </c>
      <c r="C59" s="19" t="s">
        <v>90</v>
      </c>
      <c r="D59" s="20" t="s">
        <v>13</v>
      </c>
      <c r="E59" s="20" t="s">
        <v>14</v>
      </c>
      <c r="F59" s="10">
        <v>221</v>
      </c>
      <c r="G59" s="10"/>
      <c r="H59" s="10">
        <v>325</v>
      </c>
      <c r="I59" s="10">
        <v>327</v>
      </c>
      <c r="J59" s="10">
        <v>309</v>
      </c>
      <c r="K59" s="10">
        <v>317</v>
      </c>
      <c r="L59" s="10"/>
      <c r="M59" s="10"/>
      <c r="N59" s="10">
        <v>316</v>
      </c>
      <c r="O59" s="10">
        <v>319</v>
      </c>
      <c r="P59" s="10">
        <v>282</v>
      </c>
      <c r="Q59" s="10">
        <v>326</v>
      </c>
      <c r="R59" s="11">
        <f t="shared" si="6"/>
        <v>2742</v>
      </c>
      <c r="S59" s="11">
        <f t="shared" si="7"/>
        <v>9</v>
      </c>
      <c r="T59" s="11">
        <f>R59-SMALL(F59:Q59,1)-SMALL(F59:Q59,2)</f>
        <v>2239</v>
      </c>
    </row>
    <row r="60" spans="1:20" ht="12.75">
      <c r="A60" s="7">
        <v>15</v>
      </c>
      <c r="B60" s="7" t="s">
        <v>12</v>
      </c>
      <c r="C60" s="9" t="s">
        <v>93</v>
      </c>
      <c r="D60" s="7" t="s">
        <v>13</v>
      </c>
      <c r="E60" s="7" t="s">
        <v>14</v>
      </c>
      <c r="F60" s="10"/>
      <c r="G60" s="10">
        <v>280</v>
      </c>
      <c r="H60" s="10"/>
      <c r="I60" s="10">
        <v>237</v>
      </c>
      <c r="J60" s="10">
        <v>193</v>
      </c>
      <c r="K60" s="10"/>
      <c r="L60" s="10">
        <v>263</v>
      </c>
      <c r="M60" s="10">
        <v>278</v>
      </c>
      <c r="N60" s="10">
        <v>283</v>
      </c>
      <c r="O60" s="10">
        <v>264</v>
      </c>
      <c r="P60" s="10">
        <v>282</v>
      </c>
      <c r="Q60" s="10">
        <v>233</v>
      </c>
      <c r="R60" s="11">
        <f t="shared" si="6"/>
        <v>2313</v>
      </c>
      <c r="S60" s="11">
        <f t="shared" si="7"/>
        <v>9</v>
      </c>
      <c r="T60" s="11">
        <f>R60-SMALL(F60:Q60,1)-SMALL(F60:Q60,2)</f>
        <v>1887</v>
      </c>
    </row>
    <row r="61" spans="3:20" ht="12.75">
      <c r="C61" s="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1"/>
      <c r="S61" s="11"/>
      <c r="T61" s="11"/>
    </row>
    <row r="62" spans="1:20" ht="12.75">
      <c r="A62" s="2">
        <v>1</v>
      </c>
      <c r="B62" s="2" t="s">
        <v>8</v>
      </c>
      <c r="C62" s="3" t="s">
        <v>142</v>
      </c>
      <c r="D62" s="7" t="s">
        <v>20</v>
      </c>
      <c r="E62" s="7" t="s">
        <v>16</v>
      </c>
      <c r="F62" s="10"/>
      <c r="G62" s="10">
        <v>328</v>
      </c>
      <c r="H62" s="10"/>
      <c r="I62" s="10"/>
      <c r="J62" s="10">
        <v>332</v>
      </c>
      <c r="K62" s="10">
        <v>330</v>
      </c>
      <c r="L62" s="10">
        <v>324</v>
      </c>
      <c r="M62" s="10"/>
      <c r="N62" s="10">
        <v>329</v>
      </c>
      <c r="O62" s="10">
        <v>326</v>
      </c>
      <c r="P62" s="10">
        <v>337</v>
      </c>
      <c r="Q62" s="10">
        <v>341</v>
      </c>
      <c r="R62" s="11">
        <f aca="true" t="shared" si="8" ref="R62:R67">SUM(F62:Q62)</f>
        <v>2647</v>
      </c>
      <c r="S62" s="11">
        <f aca="true" t="shared" si="9" ref="S62:S67">COUNT(F62:Q62)</f>
        <v>8</v>
      </c>
      <c r="T62" s="11">
        <f>R62-SMALL(F62:Q62,1)</f>
        <v>2323</v>
      </c>
    </row>
    <row r="63" spans="1:20" ht="12.75">
      <c r="A63" s="2">
        <v>2</v>
      </c>
      <c r="B63" s="2" t="s">
        <v>6</v>
      </c>
      <c r="C63" s="3" t="s">
        <v>36</v>
      </c>
      <c r="D63" s="7" t="s">
        <v>20</v>
      </c>
      <c r="E63" s="7" t="s">
        <v>16</v>
      </c>
      <c r="F63" s="10">
        <v>315</v>
      </c>
      <c r="G63" s="10">
        <v>318</v>
      </c>
      <c r="H63" s="10">
        <v>318</v>
      </c>
      <c r="I63" s="10">
        <v>331</v>
      </c>
      <c r="J63" s="10"/>
      <c r="K63" s="10">
        <v>320</v>
      </c>
      <c r="L63" s="10">
        <v>304</v>
      </c>
      <c r="M63" s="10">
        <v>318</v>
      </c>
      <c r="N63" s="10"/>
      <c r="O63" s="10">
        <v>327</v>
      </c>
      <c r="P63" s="10">
        <v>318</v>
      </c>
      <c r="Q63" s="10">
        <v>325</v>
      </c>
      <c r="R63" s="11">
        <f t="shared" si="8"/>
        <v>3194</v>
      </c>
      <c r="S63" s="11">
        <f t="shared" si="9"/>
        <v>10</v>
      </c>
      <c r="T63" s="11">
        <f>R63-SMALL(F63:Q63,1)-SMALL(F63:Q63,2)-SMALL(F63:Q63,3)</f>
        <v>2257</v>
      </c>
    </row>
    <row r="64" spans="1:20" ht="12.75">
      <c r="A64" s="2">
        <v>3</v>
      </c>
      <c r="B64" s="2" t="s">
        <v>11</v>
      </c>
      <c r="C64" s="3" t="s">
        <v>128</v>
      </c>
      <c r="D64" s="7" t="s">
        <v>20</v>
      </c>
      <c r="E64" s="7" t="s">
        <v>16</v>
      </c>
      <c r="F64" s="10">
        <v>315</v>
      </c>
      <c r="G64" s="10">
        <v>317</v>
      </c>
      <c r="H64" s="10">
        <v>308</v>
      </c>
      <c r="I64" s="10"/>
      <c r="J64" s="10">
        <v>302</v>
      </c>
      <c r="K64" s="10">
        <v>316</v>
      </c>
      <c r="L64" s="10"/>
      <c r="M64" s="10"/>
      <c r="N64" s="10">
        <v>315</v>
      </c>
      <c r="O64" s="10">
        <v>296</v>
      </c>
      <c r="P64" s="10">
        <v>313</v>
      </c>
      <c r="Q64" s="10">
        <v>309</v>
      </c>
      <c r="R64" s="11">
        <f t="shared" si="8"/>
        <v>2791</v>
      </c>
      <c r="S64" s="11">
        <f t="shared" si="9"/>
        <v>9</v>
      </c>
      <c r="T64" s="11">
        <f>R64-SMALL(F64:Q64,1)-SMALL(F64:Q64,2)</f>
        <v>2193</v>
      </c>
    </row>
    <row r="65" spans="1:20" ht="12.75">
      <c r="A65" s="7">
        <v>4</v>
      </c>
      <c r="B65" s="13" t="s">
        <v>156</v>
      </c>
      <c r="C65" s="8" t="s">
        <v>158</v>
      </c>
      <c r="D65" s="7" t="s">
        <v>20</v>
      </c>
      <c r="E65" s="7" t="s">
        <v>16</v>
      </c>
      <c r="F65" s="10">
        <v>262</v>
      </c>
      <c r="G65" s="10">
        <v>252</v>
      </c>
      <c r="H65" s="10"/>
      <c r="I65" s="10">
        <v>294</v>
      </c>
      <c r="J65" s="10"/>
      <c r="K65" s="10">
        <v>281</v>
      </c>
      <c r="L65" s="10">
        <v>272</v>
      </c>
      <c r="M65" s="10">
        <v>322</v>
      </c>
      <c r="N65" s="10">
        <v>323</v>
      </c>
      <c r="O65" s="10">
        <v>324</v>
      </c>
      <c r="P65" s="10">
        <v>313</v>
      </c>
      <c r="Q65" s="10">
        <v>312</v>
      </c>
      <c r="R65" s="11">
        <f t="shared" si="8"/>
        <v>2955</v>
      </c>
      <c r="S65" s="11">
        <f t="shared" si="9"/>
        <v>10</v>
      </c>
      <c r="T65" s="11">
        <f>R65-SMALL(F65:Q65,1)-SMALL(F65:Q65,2)-SMALL(F65:Q65,3)</f>
        <v>2169</v>
      </c>
    </row>
    <row r="66" spans="1:20" ht="12.75">
      <c r="A66" s="7">
        <v>5</v>
      </c>
      <c r="B66" s="7" t="s">
        <v>6</v>
      </c>
      <c r="C66" s="9" t="s">
        <v>25</v>
      </c>
      <c r="D66" s="7" t="s">
        <v>20</v>
      </c>
      <c r="E66" s="7" t="s">
        <v>16</v>
      </c>
      <c r="F66" s="10"/>
      <c r="G66" s="10">
        <v>301</v>
      </c>
      <c r="H66" s="10">
        <v>306</v>
      </c>
      <c r="I66" s="10">
        <v>305</v>
      </c>
      <c r="J66" s="10">
        <v>285</v>
      </c>
      <c r="K66" s="10"/>
      <c r="L66" s="10">
        <v>300</v>
      </c>
      <c r="M66" s="10">
        <v>292</v>
      </c>
      <c r="N66" s="10"/>
      <c r="O66" s="10"/>
      <c r="P66" s="10">
        <v>298</v>
      </c>
      <c r="Q66" s="10"/>
      <c r="R66" s="11">
        <f t="shared" si="8"/>
        <v>2087</v>
      </c>
      <c r="S66" s="11">
        <f t="shared" si="9"/>
        <v>7</v>
      </c>
      <c r="T66" s="11">
        <f>R66</f>
        <v>2087</v>
      </c>
    </row>
    <row r="67" spans="1:20" ht="12.75">
      <c r="A67" s="7">
        <v>6</v>
      </c>
      <c r="B67" s="7" t="s">
        <v>11</v>
      </c>
      <c r="C67" s="8" t="s">
        <v>133</v>
      </c>
      <c r="D67" s="7" t="s">
        <v>20</v>
      </c>
      <c r="E67" s="7" t="s">
        <v>16</v>
      </c>
      <c r="F67" s="10">
        <v>279</v>
      </c>
      <c r="G67" s="10">
        <v>303</v>
      </c>
      <c r="H67" s="10">
        <v>306</v>
      </c>
      <c r="I67" s="10">
        <v>300</v>
      </c>
      <c r="J67" s="10"/>
      <c r="K67" s="10"/>
      <c r="L67" s="10"/>
      <c r="M67" s="10">
        <v>274</v>
      </c>
      <c r="N67" s="10">
        <v>274</v>
      </c>
      <c r="O67" s="10">
        <v>289</v>
      </c>
      <c r="P67" s="10">
        <v>314</v>
      </c>
      <c r="Q67" s="10">
        <v>295</v>
      </c>
      <c r="R67" s="11">
        <f t="shared" si="8"/>
        <v>2634</v>
      </c>
      <c r="S67" s="11">
        <f t="shared" si="9"/>
        <v>9</v>
      </c>
      <c r="T67" s="11">
        <f>R67-SMALL(F67:Q67,1)-SMALL(F67:Q67,2)</f>
        <v>2086</v>
      </c>
    </row>
    <row r="68" spans="6:20" ht="12.75"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1"/>
      <c r="S68" s="11"/>
      <c r="T68" s="11"/>
    </row>
    <row r="69" spans="1:20" ht="12.75">
      <c r="A69" s="2">
        <v>1</v>
      </c>
      <c r="B69" s="2" t="s">
        <v>100</v>
      </c>
      <c r="C69" s="3" t="s">
        <v>114</v>
      </c>
      <c r="D69" s="7" t="s">
        <v>27</v>
      </c>
      <c r="E69" s="7" t="s">
        <v>16</v>
      </c>
      <c r="F69" s="10">
        <v>322</v>
      </c>
      <c r="G69" s="10"/>
      <c r="H69" s="10"/>
      <c r="I69" s="10">
        <v>338</v>
      </c>
      <c r="J69" s="10"/>
      <c r="K69" s="10">
        <v>323</v>
      </c>
      <c r="L69" s="10">
        <v>326</v>
      </c>
      <c r="M69" s="10">
        <v>339</v>
      </c>
      <c r="N69" s="10"/>
      <c r="O69" s="10"/>
      <c r="P69" s="10">
        <v>336</v>
      </c>
      <c r="Q69" s="10">
        <v>338</v>
      </c>
      <c r="R69" s="11">
        <f aca="true" t="shared" si="10" ref="R69:R76">SUM(F69:Q69)</f>
        <v>2322</v>
      </c>
      <c r="S69" s="11">
        <f aca="true" t="shared" si="11" ref="S69:S76">COUNT(F69:Q69)</f>
        <v>7</v>
      </c>
      <c r="T69" s="11">
        <f>R69</f>
        <v>2322</v>
      </c>
    </row>
    <row r="70" spans="1:20" ht="12.75">
      <c r="A70" s="2">
        <v>2</v>
      </c>
      <c r="B70" s="2" t="s">
        <v>4</v>
      </c>
      <c r="C70" s="1" t="s">
        <v>79</v>
      </c>
      <c r="D70" s="7" t="s">
        <v>27</v>
      </c>
      <c r="E70" s="7" t="s">
        <v>16</v>
      </c>
      <c r="F70" s="10"/>
      <c r="G70" s="10">
        <v>291</v>
      </c>
      <c r="H70" s="10">
        <v>277</v>
      </c>
      <c r="I70" s="10">
        <v>295</v>
      </c>
      <c r="J70" s="10"/>
      <c r="K70" s="10">
        <v>281</v>
      </c>
      <c r="L70" s="10">
        <v>329</v>
      </c>
      <c r="M70" s="10">
        <v>310</v>
      </c>
      <c r="N70" s="10">
        <v>319</v>
      </c>
      <c r="O70" s="10">
        <v>329</v>
      </c>
      <c r="P70" s="10">
        <v>328</v>
      </c>
      <c r="Q70" s="10">
        <v>310</v>
      </c>
      <c r="R70" s="11">
        <f t="shared" si="10"/>
        <v>3069</v>
      </c>
      <c r="S70" s="11">
        <f t="shared" si="11"/>
        <v>10</v>
      </c>
      <c r="T70" s="11">
        <f>R70-SMALL(F70:Q70,1)-SMALL(F70:Q70,2)-SMALL(F70:Q70,3)</f>
        <v>2220</v>
      </c>
    </row>
    <row r="71" spans="1:20" ht="12.75">
      <c r="A71" s="2">
        <v>3</v>
      </c>
      <c r="B71" s="2" t="s">
        <v>12</v>
      </c>
      <c r="C71" s="21" t="s">
        <v>91</v>
      </c>
      <c r="D71" s="20" t="s">
        <v>27</v>
      </c>
      <c r="E71" s="20" t="s">
        <v>16</v>
      </c>
      <c r="F71" s="10">
        <v>287</v>
      </c>
      <c r="G71" s="10">
        <v>273</v>
      </c>
      <c r="H71" s="10">
        <v>299</v>
      </c>
      <c r="I71" s="10">
        <v>308</v>
      </c>
      <c r="J71" s="10">
        <v>291</v>
      </c>
      <c r="K71" s="10">
        <v>304</v>
      </c>
      <c r="L71" s="10">
        <v>310</v>
      </c>
      <c r="M71" s="10">
        <v>312</v>
      </c>
      <c r="N71" s="10">
        <v>289</v>
      </c>
      <c r="O71" s="10">
        <v>313</v>
      </c>
      <c r="P71" s="10">
        <v>321</v>
      </c>
      <c r="Q71" s="10">
        <v>313</v>
      </c>
      <c r="R71" s="11">
        <f t="shared" si="10"/>
        <v>3620</v>
      </c>
      <c r="S71" s="11">
        <f t="shared" si="11"/>
        <v>12</v>
      </c>
      <c r="T71" s="11">
        <f>R71-SMALL(F71:Q71,1)-SMALL(F71:Q71,2)-SMALL(F71:Q71,3)-SMALL(F71:Q71,4)-SMALL(F71:Q71,5)</f>
        <v>2181</v>
      </c>
    </row>
    <row r="72" spans="1:20" ht="12.75">
      <c r="A72" s="7">
        <v>4</v>
      </c>
      <c r="B72" s="7" t="s">
        <v>4</v>
      </c>
      <c r="C72" s="8" t="s">
        <v>81</v>
      </c>
      <c r="D72" s="7" t="s">
        <v>27</v>
      </c>
      <c r="E72" s="7" t="s">
        <v>16</v>
      </c>
      <c r="F72" s="10">
        <v>296</v>
      </c>
      <c r="G72" s="10">
        <v>292</v>
      </c>
      <c r="H72" s="10">
        <v>285</v>
      </c>
      <c r="I72" s="10">
        <v>306</v>
      </c>
      <c r="J72" s="10"/>
      <c r="K72" s="10">
        <v>278</v>
      </c>
      <c r="L72" s="10">
        <v>282</v>
      </c>
      <c r="M72" s="10">
        <v>308</v>
      </c>
      <c r="N72" s="10">
        <v>283</v>
      </c>
      <c r="O72" s="10">
        <v>279</v>
      </c>
      <c r="P72" s="10">
        <v>264</v>
      </c>
      <c r="Q72" s="10"/>
      <c r="R72" s="11">
        <f t="shared" si="10"/>
        <v>2873</v>
      </c>
      <c r="S72" s="11">
        <f t="shared" si="11"/>
        <v>10</v>
      </c>
      <c r="T72" s="11">
        <f>R72-SMALL(F72:Q72,1)-SMALL(F72:Q72,2)-SMALL(F72:Q72,3)</f>
        <v>2052</v>
      </c>
    </row>
    <row r="73" spans="1:20" ht="12.75">
      <c r="A73" s="7">
        <v>5</v>
      </c>
      <c r="B73" s="7" t="s">
        <v>100</v>
      </c>
      <c r="C73" s="9" t="s">
        <v>104</v>
      </c>
      <c r="D73" s="7" t="s">
        <v>27</v>
      </c>
      <c r="E73" s="7" t="s">
        <v>16</v>
      </c>
      <c r="F73" s="10">
        <v>297</v>
      </c>
      <c r="G73" s="10">
        <v>314</v>
      </c>
      <c r="H73" s="10">
        <v>287</v>
      </c>
      <c r="I73" s="10">
        <v>263</v>
      </c>
      <c r="J73" s="10"/>
      <c r="K73" s="10">
        <v>253</v>
      </c>
      <c r="L73" s="10">
        <v>283</v>
      </c>
      <c r="M73" s="10">
        <v>294</v>
      </c>
      <c r="N73" s="10"/>
      <c r="O73" s="10">
        <v>267</v>
      </c>
      <c r="P73" s="10">
        <v>292</v>
      </c>
      <c r="Q73" s="10">
        <v>266</v>
      </c>
      <c r="R73" s="11">
        <f t="shared" si="10"/>
        <v>2816</v>
      </c>
      <c r="S73" s="11">
        <f t="shared" si="11"/>
        <v>10</v>
      </c>
      <c r="T73" s="11">
        <f>R73-SMALL(F73:Q73,1)-SMALL(F73:Q73,2)-SMALL(F73:Q73,3)</f>
        <v>2034</v>
      </c>
    </row>
    <row r="74" spans="1:20" ht="12.75">
      <c r="A74" s="7">
        <v>6</v>
      </c>
      <c r="B74" s="7" t="s">
        <v>6</v>
      </c>
      <c r="C74" s="9" t="s">
        <v>26</v>
      </c>
      <c r="D74" s="7" t="s">
        <v>27</v>
      </c>
      <c r="E74" s="7" t="s">
        <v>16</v>
      </c>
      <c r="F74" s="10"/>
      <c r="G74" s="10"/>
      <c r="H74" s="10">
        <v>278</v>
      </c>
      <c r="I74" s="10">
        <v>260</v>
      </c>
      <c r="J74" s="10">
        <v>218</v>
      </c>
      <c r="K74" s="10"/>
      <c r="L74" s="10">
        <v>280</v>
      </c>
      <c r="M74" s="10">
        <v>297</v>
      </c>
      <c r="N74" s="10"/>
      <c r="O74" s="10">
        <v>310</v>
      </c>
      <c r="P74" s="10">
        <v>322</v>
      </c>
      <c r="Q74" s="10"/>
      <c r="R74" s="11">
        <f t="shared" si="10"/>
        <v>1965</v>
      </c>
      <c r="S74" s="11">
        <f t="shared" si="11"/>
        <v>7</v>
      </c>
      <c r="T74" s="11">
        <f>R74</f>
        <v>1965</v>
      </c>
    </row>
    <row r="75" spans="1:20" ht="12.75">
      <c r="A75" s="7">
        <v>7</v>
      </c>
      <c r="B75" s="7" t="s">
        <v>60</v>
      </c>
      <c r="C75" s="9" t="s">
        <v>61</v>
      </c>
      <c r="D75" s="7" t="s">
        <v>27</v>
      </c>
      <c r="E75" s="7" t="s">
        <v>16</v>
      </c>
      <c r="F75" s="10">
        <v>287</v>
      </c>
      <c r="G75" s="10">
        <v>272</v>
      </c>
      <c r="H75" s="10"/>
      <c r="I75" s="10">
        <v>283</v>
      </c>
      <c r="J75" s="10"/>
      <c r="K75" s="10"/>
      <c r="L75" s="10">
        <v>295</v>
      </c>
      <c r="M75" s="10">
        <v>293</v>
      </c>
      <c r="N75" s="10">
        <v>276</v>
      </c>
      <c r="O75" s="10"/>
      <c r="P75" s="10">
        <v>246</v>
      </c>
      <c r="Q75" s="10"/>
      <c r="R75" s="11">
        <f t="shared" si="10"/>
        <v>1952</v>
      </c>
      <c r="S75" s="11">
        <f t="shared" si="11"/>
        <v>7</v>
      </c>
      <c r="T75" s="11">
        <f>R75</f>
        <v>1952</v>
      </c>
    </row>
    <row r="76" spans="1:20" ht="12.75">
      <c r="A76" s="7">
        <v>8</v>
      </c>
      <c r="B76" s="7" t="s">
        <v>5</v>
      </c>
      <c r="C76" s="9" t="s">
        <v>120</v>
      </c>
      <c r="D76" s="7" t="s">
        <v>27</v>
      </c>
      <c r="E76" s="7" t="s">
        <v>16</v>
      </c>
      <c r="F76" s="10"/>
      <c r="G76" s="10">
        <v>258</v>
      </c>
      <c r="H76" s="10">
        <v>279</v>
      </c>
      <c r="I76" s="10">
        <v>280</v>
      </c>
      <c r="J76" s="10">
        <v>270</v>
      </c>
      <c r="K76" s="10">
        <v>283</v>
      </c>
      <c r="L76" s="10"/>
      <c r="M76" s="10"/>
      <c r="N76" s="10">
        <v>232</v>
      </c>
      <c r="O76" s="10">
        <v>255</v>
      </c>
      <c r="P76" s="10"/>
      <c r="Q76" s="10">
        <v>225</v>
      </c>
      <c r="R76" s="11">
        <f t="shared" si="10"/>
        <v>2082</v>
      </c>
      <c r="S76" s="11">
        <f t="shared" si="11"/>
        <v>8</v>
      </c>
      <c r="T76" s="11">
        <f>R76-SMALL(F76:Q76,1)</f>
        <v>1857</v>
      </c>
    </row>
    <row r="77" spans="2:20" ht="12.75">
      <c r="B77" s="13"/>
      <c r="C77" s="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1"/>
      <c r="S77" s="11"/>
      <c r="T77" s="11"/>
    </row>
    <row r="78" spans="1:20" ht="12.75">
      <c r="A78" s="2">
        <v>1</v>
      </c>
      <c r="B78" s="2" t="s">
        <v>5</v>
      </c>
      <c r="C78" s="3" t="s">
        <v>119</v>
      </c>
      <c r="D78" s="7" t="s">
        <v>27</v>
      </c>
      <c r="E78" s="7" t="s">
        <v>14</v>
      </c>
      <c r="F78" s="10"/>
      <c r="G78" s="10">
        <v>350</v>
      </c>
      <c r="H78" s="10">
        <v>346</v>
      </c>
      <c r="I78" s="10">
        <v>351</v>
      </c>
      <c r="J78" s="10">
        <v>350</v>
      </c>
      <c r="K78" s="10">
        <v>347</v>
      </c>
      <c r="L78" s="10"/>
      <c r="M78" s="10">
        <v>352</v>
      </c>
      <c r="N78" s="10">
        <v>352</v>
      </c>
      <c r="O78" s="10">
        <v>346</v>
      </c>
      <c r="P78" s="10"/>
      <c r="Q78" s="10">
        <v>351</v>
      </c>
      <c r="R78" s="11">
        <f>SUM(F78:Q78)</f>
        <v>3145</v>
      </c>
      <c r="S78" s="11">
        <f>COUNT(F78:Q78)</f>
        <v>9</v>
      </c>
      <c r="T78" s="11">
        <f>R78-SMALL(F78:Q78,1)-SMALL(F78:Q78,2)</f>
        <v>2453</v>
      </c>
    </row>
    <row r="79" spans="1:20" ht="12.75">
      <c r="A79" s="2">
        <v>2</v>
      </c>
      <c r="B79" s="2" t="s">
        <v>8</v>
      </c>
      <c r="C79" s="3" t="s">
        <v>144</v>
      </c>
      <c r="D79" s="7" t="s">
        <v>27</v>
      </c>
      <c r="E79" s="7" t="s">
        <v>14</v>
      </c>
      <c r="F79" s="10"/>
      <c r="G79" s="10">
        <v>313</v>
      </c>
      <c r="H79" s="10"/>
      <c r="I79" s="10"/>
      <c r="J79" s="10">
        <v>336</v>
      </c>
      <c r="K79" s="10">
        <v>325</v>
      </c>
      <c r="L79" s="10">
        <v>321</v>
      </c>
      <c r="M79" s="10">
        <v>296</v>
      </c>
      <c r="N79" s="10">
        <v>340</v>
      </c>
      <c r="O79" s="10">
        <v>314</v>
      </c>
      <c r="P79" s="10">
        <v>324</v>
      </c>
      <c r="Q79" s="10">
        <v>331</v>
      </c>
      <c r="R79" s="11">
        <f>SUM(F79:Q79)</f>
        <v>2900</v>
      </c>
      <c r="S79" s="11">
        <f>COUNT(F79:Q79)</f>
        <v>9</v>
      </c>
      <c r="T79" s="11">
        <f>R79-SMALL(F79:Q79,1)-SMALL(F79:Q79,2)</f>
        <v>2291</v>
      </c>
    </row>
    <row r="80" spans="1:20" ht="12.75">
      <c r="A80" s="2">
        <v>3</v>
      </c>
      <c r="B80" s="2" t="s">
        <v>5</v>
      </c>
      <c r="C80" s="3" t="s">
        <v>118</v>
      </c>
      <c r="D80" s="7" t="s">
        <v>27</v>
      </c>
      <c r="E80" s="7" t="s">
        <v>14</v>
      </c>
      <c r="F80" s="10"/>
      <c r="G80" s="10">
        <v>242</v>
      </c>
      <c r="H80" s="10">
        <v>252</v>
      </c>
      <c r="I80" s="10">
        <v>194</v>
      </c>
      <c r="J80" s="10">
        <v>255</v>
      </c>
      <c r="K80" s="10">
        <v>234</v>
      </c>
      <c r="L80" s="10"/>
      <c r="M80" s="10">
        <v>171</v>
      </c>
      <c r="N80" s="10">
        <v>261</v>
      </c>
      <c r="O80" s="10">
        <v>261</v>
      </c>
      <c r="P80" s="10"/>
      <c r="Q80" s="10">
        <v>294</v>
      </c>
      <c r="R80" s="11">
        <f>SUM(F80:Q80)</f>
        <v>2164</v>
      </c>
      <c r="S80" s="11">
        <f>COUNT(F80:Q80)</f>
        <v>9</v>
      </c>
      <c r="T80" s="11">
        <f>R80-SMALL(F80:Q80,1)-SMALL(F80:Q80,2)</f>
        <v>1799</v>
      </c>
    </row>
    <row r="81" spans="3:20" ht="12.75">
      <c r="C81" s="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1"/>
      <c r="S81" s="11"/>
      <c r="T81" s="11"/>
    </row>
    <row r="82" spans="1:20" ht="12.75">
      <c r="A82" s="2">
        <v>1</v>
      </c>
      <c r="B82" s="2" t="s">
        <v>9</v>
      </c>
      <c r="C82" s="18" t="s">
        <v>155</v>
      </c>
      <c r="D82" s="7" t="s">
        <v>18</v>
      </c>
      <c r="E82" s="7" t="s">
        <v>16</v>
      </c>
      <c r="F82" s="10"/>
      <c r="G82" s="10">
        <v>327</v>
      </c>
      <c r="H82" s="10">
        <v>328</v>
      </c>
      <c r="I82" s="10">
        <v>336</v>
      </c>
      <c r="J82" s="10">
        <v>327</v>
      </c>
      <c r="K82" s="10">
        <v>338</v>
      </c>
      <c r="L82" s="10">
        <v>332</v>
      </c>
      <c r="M82" s="10"/>
      <c r="N82" s="10">
        <v>336</v>
      </c>
      <c r="O82" s="10">
        <v>331</v>
      </c>
      <c r="P82" s="10">
        <v>334</v>
      </c>
      <c r="Q82" s="10"/>
      <c r="R82" s="11">
        <f aca="true" t="shared" si="12" ref="R82:R90">SUM(F82:Q82)</f>
        <v>2989</v>
      </c>
      <c r="S82" s="11">
        <f aca="true" t="shared" si="13" ref="S82:S90">COUNT(F82:Q82)</f>
        <v>9</v>
      </c>
      <c r="T82" s="11">
        <f>R82-SMALL(F82:Q82,1)-SMALL(F82:Q82,2)</f>
        <v>2335</v>
      </c>
    </row>
    <row r="83" spans="1:20" ht="12.75">
      <c r="A83" s="2">
        <v>2</v>
      </c>
      <c r="B83" s="2" t="s">
        <v>49</v>
      </c>
      <c r="C83" s="1" t="s">
        <v>51</v>
      </c>
      <c r="D83" s="7" t="s">
        <v>18</v>
      </c>
      <c r="E83" s="7" t="s">
        <v>16</v>
      </c>
      <c r="F83" s="10"/>
      <c r="G83" s="10">
        <v>317</v>
      </c>
      <c r="H83" s="10">
        <v>329</v>
      </c>
      <c r="I83" s="10">
        <v>320</v>
      </c>
      <c r="J83" s="10">
        <v>321</v>
      </c>
      <c r="K83" s="10">
        <v>324</v>
      </c>
      <c r="L83" s="10">
        <v>327</v>
      </c>
      <c r="M83" s="10">
        <v>325</v>
      </c>
      <c r="N83" s="10">
        <v>319</v>
      </c>
      <c r="O83" s="10">
        <v>320</v>
      </c>
      <c r="P83" s="10">
        <v>325</v>
      </c>
      <c r="Q83" s="10"/>
      <c r="R83" s="11">
        <f t="shared" si="12"/>
        <v>3227</v>
      </c>
      <c r="S83" s="11">
        <f t="shared" si="13"/>
        <v>10</v>
      </c>
      <c r="T83" s="11">
        <f>R83-SMALL(F83:Q83,1)-SMALL(F83:Q83,2)-SMALL(F83:Q83,3)</f>
        <v>2271</v>
      </c>
    </row>
    <row r="84" spans="1:20" ht="12.75">
      <c r="A84" s="2">
        <v>3</v>
      </c>
      <c r="B84" s="2" t="s">
        <v>7</v>
      </c>
      <c r="C84" s="1" t="s">
        <v>55</v>
      </c>
      <c r="D84" s="7" t="s">
        <v>18</v>
      </c>
      <c r="E84" s="7" t="s">
        <v>16</v>
      </c>
      <c r="F84" s="10"/>
      <c r="G84" s="10">
        <v>325</v>
      </c>
      <c r="H84" s="10">
        <v>325</v>
      </c>
      <c r="I84" s="10">
        <v>323</v>
      </c>
      <c r="J84" s="10">
        <v>318</v>
      </c>
      <c r="K84" s="10">
        <v>336</v>
      </c>
      <c r="L84" s="10">
        <v>314</v>
      </c>
      <c r="M84" s="10">
        <v>308</v>
      </c>
      <c r="N84" s="10"/>
      <c r="O84" s="10">
        <v>317</v>
      </c>
      <c r="P84" s="10">
        <v>304</v>
      </c>
      <c r="Q84" s="10">
        <v>302</v>
      </c>
      <c r="R84" s="11">
        <f t="shared" si="12"/>
        <v>3172</v>
      </c>
      <c r="S84" s="11">
        <f t="shared" si="13"/>
        <v>10</v>
      </c>
      <c r="T84" s="11">
        <f>R84-SMALL(F84:Q84,1)-SMALL(F84:Q84,2)-SMALL(F84:Q84,3)</f>
        <v>2258</v>
      </c>
    </row>
    <row r="85" spans="1:20" ht="12.75">
      <c r="A85" s="7">
        <v>4</v>
      </c>
      <c r="B85" s="13" t="s">
        <v>9</v>
      </c>
      <c r="C85" s="14" t="s">
        <v>153</v>
      </c>
      <c r="D85" s="13" t="s">
        <v>18</v>
      </c>
      <c r="E85" s="13" t="s">
        <v>16</v>
      </c>
      <c r="F85" s="10"/>
      <c r="G85" s="10">
        <v>298</v>
      </c>
      <c r="H85" s="10">
        <v>308</v>
      </c>
      <c r="I85" s="10">
        <v>301</v>
      </c>
      <c r="J85" s="10">
        <v>295</v>
      </c>
      <c r="K85" s="10">
        <v>307</v>
      </c>
      <c r="L85" s="10">
        <v>306</v>
      </c>
      <c r="M85" s="10">
        <v>286</v>
      </c>
      <c r="N85" s="10">
        <v>290</v>
      </c>
      <c r="O85" s="10">
        <v>291</v>
      </c>
      <c r="P85" s="10">
        <v>300</v>
      </c>
      <c r="Q85" s="10"/>
      <c r="R85" s="11">
        <f t="shared" si="12"/>
        <v>2982</v>
      </c>
      <c r="S85" s="11">
        <f t="shared" si="13"/>
        <v>10</v>
      </c>
      <c r="T85" s="11">
        <f>R85-SMALL(F85:Q85,1)-SMALL(F85:Q85,2)-SMALL(F85:Q85,3)</f>
        <v>2115</v>
      </c>
    </row>
    <row r="86" spans="1:20" ht="12.75">
      <c r="A86" s="7">
        <v>5</v>
      </c>
      <c r="B86" s="7" t="s">
        <v>9</v>
      </c>
      <c r="C86" s="12" t="s">
        <v>150</v>
      </c>
      <c r="D86" s="7" t="s">
        <v>18</v>
      </c>
      <c r="E86" s="7" t="s">
        <v>16</v>
      </c>
      <c r="F86" s="10">
        <v>285</v>
      </c>
      <c r="G86" s="10">
        <v>289</v>
      </c>
      <c r="H86" s="10">
        <v>306</v>
      </c>
      <c r="I86" s="10">
        <v>289</v>
      </c>
      <c r="J86" s="10">
        <v>292</v>
      </c>
      <c r="K86" s="10">
        <v>307</v>
      </c>
      <c r="L86" s="10">
        <v>303</v>
      </c>
      <c r="M86" s="10">
        <v>293</v>
      </c>
      <c r="N86" s="10">
        <v>277</v>
      </c>
      <c r="O86" s="10">
        <v>281</v>
      </c>
      <c r="P86" s="10">
        <v>287</v>
      </c>
      <c r="Q86" s="10">
        <v>299</v>
      </c>
      <c r="R86" s="11">
        <f t="shared" si="12"/>
        <v>3508</v>
      </c>
      <c r="S86" s="11">
        <f t="shared" si="13"/>
        <v>12</v>
      </c>
      <c r="T86" s="11">
        <f>R86-SMALL(F86:Q86,1)-SMALL(F86:Q86,2)-SMALL(F86:Q86,3)-SMALL(F86:Q86,4)-SMALL(F86:Q86,5)</f>
        <v>2089</v>
      </c>
    </row>
    <row r="87" spans="1:20" ht="12.75">
      <c r="A87" s="7">
        <v>6</v>
      </c>
      <c r="B87" s="7" t="s">
        <v>7</v>
      </c>
      <c r="C87" s="8" t="s">
        <v>53</v>
      </c>
      <c r="D87" s="7" t="s">
        <v>18</v>
      </c>
      <c r="E87" s="7" t="s">
        <v>16</v>
      </c>
      <c r="F87" s="10"/>
      <c r="G87" s="10"/>
      <c r="H87" s="10">
        <v>273</v>
      </c>
      <c r="I87" s="10">
        <v>284</v>
      </c>
      <c r="J87" s="10">
        <v>273</v>
      </c>
      <c r="K87" s="10">
        <v>302</v>
      </c>
      <c r="L87" s="10">
        <v>293</v>
      </c>
      <c r="M87" s="10">
        <v>284</v>
      </c>
      <c r="N87" s="10">
        <v>288</v>
      </c>
      <c r="O87" s="10">
        <v>291</v>
      </c>
      <c r="P87" s="10">
        <v>307</v>
      </c>
      <c r="Q87" s="10">
        <v>283</v>
      </c>
      <c r="R87" s="11">
        <f t="shared" si="12"/>
        <v>2878</v>
      </c>
      <c r="S87" s="11">
        <f t="shared" si="13"/>
        <v>10</v>
      </c>
      <c r="T87" s="11">
        <f>R87-SMALL(F87:Q87,1)-SMALL(F87:Q87,2)-SMALL(F87:Q87,3)</f>
        <v>2049</v>
      </c>
    </row>
    <row r="88" spans="1:20" ht="12.75">
      <c r="A88" s="7">
        <v>7</v>
      </c>
      <c r="B88" s="7" t="s">
        <v>6</v>
      </c>
      <c r="C88" s="9" t="s">
        <v>28</v>
      </c>
      <c r="D88" s="7" t="s">
        <v>18</v>
      </c>
      <c r="E88" s="7" t="s">
        <v>16</v>
      </c>
      <c r="F88" s="10"/>
      <c r="G88" s="10">
        <v>253</v>
      </c>
      <c r="H88" s="10">
        <v>249</v>
      </c>
      <c r="I88" s="10">
        <v>279</v>
      </c>
      <c r="J88" s="10">
        <v>252</v>
      </c>
      <c r="K88" s="10"/>
      <c r="L88" s="10">
        <v>265</v>
      </c>
      <c r="M88" s="10">
        <v>282</v>
      </c>
      <c r="N88" s="10"/>
      <c r="O88" s="10">
        <v>266</v>
      </c>
      <c r="P88" s="10">
        <v>227</v>
      </c>
      <c r="Q88" s="10">
        <v>284</v>
      </c>
      <c r="R88" s="11">
        <f t="shared" si="12"/>
        <v>2357</v>
      </c>
      <c r="S88" s="11">
        <f t="shared" si="13"/>
        <v>9</v>
      </c>
      <c r="T88" s="11">
        <f>R88-SMALL(F88:Q88,1)-SMALL(F88:Q88,2)</f>
        <v>1881</v>
      </c>
    </row>
    <row r="89" spans="1:20" ht="12.75">
      <c r="A89" s="7">
        <v>8</v>
      </c>
      <c r="B89" s="7" t="s">
        <v>4</v>
      </c>
      <c r="C89" s="8" t="s">
        <v>78</v>
      </c>
      <c r="D89" s="7" t="s">
        <v>18</v>
      </c>
      <c r="E89" s="7" t="s">
        <v>16</v>
      </c>
      <c r="F89" s="10">
        <v>246</v>
      </c>
      <c r="G89" s="10">
        <v>180</v>
      </c>
      <c r="H89" s="10">
        <v>230</v>
      </c>
      <c r="I89" s="10">
        <v>226</v>
      </c>
      <c r="J89" s="10">
        <v>209</v>
      </c>
      <c r="K89" s="10">
        <v>188</v>
      </c>
      <c r="L89" s="10">
        <v>210</v>
      </c>
      <c r="M89" s="10">
        <v>229</v>
      </c>
      <c r="N89" s="10">
        <v>226</v>
      </c>
      <c r="O89" s="10">
        <v>215</v>
      </c>
      <c r="P89" s="10">
        <v>214</v>
      </c>
      <c r="Q89" s="10">
        <v>223</v>
      </c>
      <c r="R89" s="11">
        <f t="shared" si="12"/>
        <v>2596</v>
      </c>
      <c r="S89" s="11">
        <f t="shared" si="13"/>
        <v>12</v>
      </c>
      <c r="T89" s="11">
        <f>R89-SMALL(F89:Q89,1)-SMALL(F89:Q89,2)-SMALL(F89:Q89,3)-SMALL(F89:Q89,4)-SMALL(F89:Q89,5)</f>
        <v>1595</v>
      </c>
    </row>
    <row r="90" spans="1:20" ht="12.75">
      <c r="A90" s="7">
        <v>9</v>
      </c>
      <c r="B90" s="7" t="s">
        <v>100</v>
      </c>
      <c r="C90" s="8" t="s">
        <v>102</v>
      </c>
      <c r="D90" s="7" t="s">
        <v>18</v>
      </c>
      <c r="E90" s="7" t="s">
        <v>16</v>
      </c>
      <c r="F90" s="10">
        <v>145</v>
      </c>
      <c r="G90" s="10">
        <v>159</v>
      </c>
      <c r="H90" s="10"/>
      <c r="I90" s="10">
        <v>150</v>
      </c>
      <c r="J90" s="10">
        <v>115</v>
      </c>
      <c r="K90" s="10"/>
      <c r="L90" s="10"/>
      <c r="M90" s="10">
        <v>199</v>
      </c>
      <c r="N90" s="10">
        <v>165</v>
      </c>
      <c r="O90" s="10">
        <v>199</v>
      </c>
      <c r="P90" s="10">
        <v>233</v>
      </c>
      <c r="Q90" s="10">
        <v>146</v>
      </c>
      <c r="R90" s="11">
        <f t="shared" si="12"/>
        <v>1511</v>
      </c>
      <c r="S90" s="11">
        <f t="shared" si="13"/>
        <v>9</v>
      </c>
      <c r="T90" s="11">
        <f>R90-SMALL(F90:Q90,1)-SMALL(F90:Q90,2)</f>
        <v>1251</v>
      </c>
    </row>
    <row r="91" spans="3:20" ht="12.75">
      <c r="C91" s="8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1"/>
      <c r="S91" s="11"/>
      <c r="T91" s="11"/>
    </row>
    <row r="92" spans="1:20" ht="12.75">
      <c r="A92" s="2">
        <v>1</v>
      </c>
      <c r="B92" s="2" t="s">
        <v>4</v>
      </c>
      <c r="C92" s="1" t="s">
        <v>80</v>
      </c>
      <c r="D92" s="7" t="s">
        <v>18</v>
      </c>
      <c r="E92" s="7" t="s">
        <v>14</v>
      </c>
      <c r="F92" s="10">
        <v>348</v>
      </c>
      <c r="G92" s="10">
        <v>350</v>
      </c>
      <c r="H92" s="10">
        <v>348</v>
      </c>
      <c r="I92" s="10">
        <v>348</v>
      </c>
      <c r="J92" s="10">
        <v>343</v>
      </c>
      <c r="K92" s="10">
        <v>350</v>
      </c>
      <c r="L92" s="10">
        <v>346</v>
      </c>
      <c r="M92" s="10"/>
      <c r="N92" s="10">
        <v>350</v>
      </c>
      <c r="O92" s="10">
        <v>350</v>
      </c>
      <c r="P92" s="10">
        <v>354</v>
      </c>
      <c r="Q92" s="10">
        <v>346</v>
      </c>
      <c r="R92" s="11">
        <f aca="true" t="shared" si="14" ref="R92:R100">SUM(F92:Q92)</f>
        <v>3833</v>
      </c>
      <c r="S92" s="11">
        <f aca="true" t="shared" si="15" ref="S92:S100">COUNT(F92:Q92)</f>
        <v>11</v>
      </c>
      <c r="T92" s="11">
        <f>R92-SMALL(F92:Q92,1)-SMALL(F92:Q92,2)-SMALL(F92:Q92,3)-SMALL(F92:Q92,4)</f>
        <v>2450</v>
      </c>
    </row>
    <row r="93" spans="1:20" ht="12.75">
      <c r="A93" s="2">
        <v>2</v>
      </c>
      <c r="B93" s="2" t="s">
        <v>11</v>
      </c>
      <c r="C93" s="1" t="s">
        <v>137</v>
      </c>
      <c r="D93" s="7" t="s">
        <v>18</v>
      </c>
      <c r="E93" s="7" t="s">
        <v>14</v>
      </c>
      <c r="F93" s="10">
        <v>332</v>
      </c>
      <c r="G93" s="10">
        <v>341</v>
      </c>
      <c r="H93" s="10">
        <v>333</v>
      </c>
      <c r="I93" s="10">
        <v>326</v>
      </c>
      <c r="J93" s="10">
        <v>339</v>
      </c>
      <c r="K93" s="10">
        <v>343</v>
      </c>
      <c r="L93" s="10">
        <v>335</v>
      </c>
      <c r="M93" s="10">
        <v>337</v>
      </c>
      <c r="N93" s="10">
        <v>329</v>
      </c>
      <c r="O93" s="10">
        <v>346</v>
      </c>
      <c r="P93" s="10">
        <v>340</v>
      </c>
      <c r="Q93" s="10">
        <v>332</v>
      </c>
      <c r="R93" s="11">
        <f t="shared" si="14"/>
        <v>4033</v>
      </c>
      <c r="S93" s="11">
        <f t="shared" si="15"/>
        <v>12</v>
      </c>
      <c r="T93" s="11">
        <f>R93-SMALL(F93:Q93,1)-SMALL(F93:Q93,2)-SMALL(F93:Q93,3)-SMALL(F93:Q93,4)-SMALL(F93:Q93,5)</f>
        <v>2381</v>
      </c>
    </row>
    <row r="94" spans="1:20" ht="12.75">
      <c r="A94" s="2">
        <v>3</v>
      </c>
      <c r="B94" s="2" t="s">
        <v>11</v>
      </c>
      <c r="C94" s="1" t="s">
        <v>139</v>
      </c>
      <c r="D94" s="7" t="s">
        <v>18</v>
      </c>
      <c r="E94" s="7" t="s">
        <v>14</v>
      </c>
      <c r="F94" s="10">
        <v>290</v>
      </c>
      <c r="G94" s="10">
        <v>316</v>
      </c>
      <c r="H94" s="10">
        <v>344</v>
      </c>
      <c r="I94" s="10">
        <v>334</v>
      </c>
      <c r="J94" s="10">
        <v>343</v>
      </c>
      <c r="K94" s="10">
        <v>329</v>
      </c>
      <c r="L94" s="10">
        <v>332</v>
      </c>
      <c r="M94" s="10">
        <v>328</v>
      </c>
      <c r="N94" s="10"/>
      <c r="O94" s="10">
        <v>322</v>
      </c>
      <c r="P94" s="10">
        <v>326</v>
      </c>
      <c r="Q94" s="10">
        <v>336</v>
      </c>
      <c r="R94" s="11">
        <f t="shared" si="14"/>
        <v>3600</v>
      </c>
      <c r="S94" s="11">
        <f t="shared" si="15"/>
        <v>11</v>
      </c>
      <c r="T94" s="11">
        <f>R94-SMALL(F94:Q94,1)-SMALL(F94:Q94,2)-SMALL(F94:Q94,3)-SMALL(F94:Q94,4)</f>
        <v>2346</v>
      </c>
    </row>
    <row r="95" spans="1:20" ht="12.75">
      <c r="A95" s="7">
        <v>4</v>
      </c>
      <c r="B95" s="7" t="s">
        <v>11</v>
      </c>
      <c r="C95" s="12" t="s">
        <v>138</v>
      </c>
      <c r="D95" s="7" t="s">
        <v>18</v>
      </c>
      <c r="E95" s="7" t="s">
        <v>14</v>
      </c>
      <c r="F95" s="10">
        <v>333</v>
      </c>
      <c r="G95" s="10">
        <v>333</v>
      </c>
      <c r="H95" s="10">
        <v>312</v>
      </c>
      <c r="I95" s="10">
        <v>323</v>
      </c>
      <c r="J95" s="10">
        <v>327</v>
      </c>
      <c r="K95" s="10">
        <v>322</v>
      </c>
      <c r="L95" s="10">
        <v>333</v>
      </c>
      <c r="M95" s="10">
        <v>328</v>
      </c>
      <c r="N95" s="10">
        <v>315</v>
      </c>
      <c r="O95" s="10">
        <v>320</v>
      </c>
      <c r="P95" s="10">
        <v>315</v>
      </c>
      <c r="Q95" s="10">
        <v>336</v>
      </c>
      <c r="R95" s="11">
        <f t="shared" si="14"/>
        <v>3897</v>
      </c>
      <c r="S95" s="11">
        <f t="shared" si="15"/>
        <v>12</v>
      </c>
      <c r="T95" s="11">
        <f>R95-SMALL(F95:Q95,1)-SMALL(F95:Q95,2)-SMALL(F95:Q95,3)-SMALL(F95:Q95,4)-SMALL(F95:Q95,5)</f>
        <v>2313</v>
      </c>
    </row>
    <row r="96" spans="1:20" ht="12.75">
      <c r="A96" s="7">
        <v>5</v>
      </c>
      <c r="B96" s="7" t="s">
        <v>8</v>
      </c>
      <c r="C96" s="9" t="s">
        <v>147</v>
      </c>
      <c r="D96" s="7" t="s">
        <v>18</v>
      </c>
      <c r="E96" s="7" t="s">
        <v>14</v>
      </c>
      <c r="F96" s="10">
        <v>294</v>
      </c>
      <c r="G96" s="10">
        <v>319</v>
      </c>
      <c r="H96" s="10">
        <v>326</v>
      </c>
      <c r="I96" s="10">
        <v>318</v>
      </c>
      <c r="J96" s="10">
        <v>337</v>
      </c>
      <c r="K96" s="10">
        <v>323</v>
      </c>
      <c r="L96" s="10"/>
      <c r="M96" s="10">
        <v>322</v>
      </c>
      <c r="N96" s="10">
        <v>334</v>
      </c>
      <c r="O96" s="10">
        <v>329</v>
      </c>
      <c r="P96" s="10">
        <v>327</v>
      </c>
      <c r="Q96" s="10">
        <v>327</v>
      </c>
      <c r="R96" s="11">
        <f t="shared" si="14"/>
        <v>3556</v>
      </c>
      <c r="S96" s="11">
        <f t="shared" si="15"/>
        <v>11</v>
      </c>
      <c r="T96" s="11">
        <f>R96-SMALL(F96:Q96,1)-SMALL(F96:Q96,2)-SMALL(F96:Q96,3)-SMALL(F96:Q96,4)</f>
        <v>2303</v>
      </c>
    </row>
    <row r="97" spans="1:20" ht="12.75">
      <c r="A97" s="7">
        <v>6</v>
      </c>
      <c r="B97" s="7" t="s">
        <v>12</v>
      </c>
      <c r="C97" s="8" t="s">
        <v>85</v>
      </c>
      <c r="D97" s="7" t="s">
        <v>18</v>
      </c>
      <c r="E97" s="7" t="s">
        <v>14</v>
      </c>
      <c r="F97" s="10"/>
      <c r="G97" s="10">
        <v>324</v>
      </c>
      <c r="H97" s="10">
        <v>327</v>
      </c>
      <c r="I97" s="10">
        <v>323</v>
      </c>
      <c r="J97" s="10">
        <v>309</v>
      </c>
      <c r="K97" s="10">
        <v>337</v>
      </c>
      <c r="L97" s="10">
        <v>320</v>
      </c>
      <c r="M97" s="10">
        <v>321</v>
      </c>
      <c r="N97" s="10">
        <v>307</v>
      </c>
      <c r="O97" s="10">
        <v>319</v>
      </c>
      <c r="P97" s="10">
        <v>319</v>
      </c>
      <c r="Q97" s="10">
        <v>324</v>
      </c>
      <c r="R97" s="11">
        <f t="shared" si="14"/>
        <v>3530</v>
      </c>
      <c r="S97" s="11">
        <f t="shared" si="15"/>
        <v>11</v>
      </c>
      <c r="T97" s="11">
        <f>R97-SMALL(F97:Q97,1)-SMALL(F97:Q97,2)-SMALL(F97:Q97,3)-SMALL(F97:Q97,4)</f>
        <v>2276</v>
      </c>
    </row>
    <row r="98" spans="1:20" ht="12.75">
      <c r="A98" s="7">
        <v>7</v>
      </c>
      <c r="B98" s="7" t="s">
        <v>11</v>
      </c>
      <c r="C98" s="12" t="s">
        <v>131</v>
      </c>
      <c r="D98" s="7" t="s">
        <v>18</v>
      </c>
      <c r="E98" s="7" t="s">
        <v>14</v>
      </c>
      <c r="F98" s="10">
        <v>328</v>
      </c>
      <c r="G98" s="10">
        <v>322</v>
      </c>
      <c r="H98" s="10">
        <v>324</v>
      </c>
      <c r="I98" s="10">
        <v>301</v>
      </c>
      <c r="J98" s="10"/>
      <c r="K98" s="10"/>
      <c r="L98" s="10">
        <v>321</v>
      </c>
      <c r="M98" s="10">
        <v>309</v>
      </c>
      <c r="N98" s="10"/>
      <c r="O98" s="10">
        <v>324</v>
      </c>
      <c r="P98" s="10">
        <v>313</v>
      </c>
      <c r="Q98" s="10">
        <v>325</v>
      </c>
      <c r="R98" s="11">
        <f t="shared" si="14"/>
        <v>2867</v>
      </c>
      <c r="S98" s="11">
        <f t="shared" si="15"/>
        <v>9</v>
      </c>
      <c r="T98" s="11">
        <f>R98-SMALL(F98:Q98,1)-SMALL(F98:Q98,2)</f>
        <v>2257</v>
      </c>
    </row>
    <row r="99" spans="1:20" ht="12.75">
      <c r="A99" s="7">
        <v>8</v>
      </c>
      <c r="B99" s="7" t="s">
        <v>11</v>
      </c>
      <c r="C99" s="9" t="s">
        <v>129</v>
      </c>
      <c r="D99" s="7" t="s">
        <v>18</v>
      </c>
      <c r="E99" s="7" t="s">
        <v>14</v>
      </c>
      <c r="F99" s="10">
        <v>304</v>
      </c>
      <c r="G99" s="10">
        <v>304</v>
      </c>
      <c r="H99" s="10">
        <v>315</v>
      </c>
      <c r="I99" s="10">
        <v>307</v>
      </c>
      <c r="J99" s="10">
        <v>315</v>
      </c>
      <c r="K99" s="10"/>
      <c r="L99" s="10"/>
      <c r="M99" s="10">
        <v>307</v>
      </c>
      <c r="N99" s="10">
        <v>320</v>
      </c>
      <c r="O99" s="10">
        <v>320</v>
      </c>
      <c r="P99" s="10">
        <v>315</v>
      </c>
      <c r="Q99" s="10">
        <v>313</v>
      </c>
      <c r="R99" s="11">
        <f t="shared" si="14"/>
        <v>3120</v>
      </c>
      <c r="S99" s="11">
        <f t="shared" si="15"/>
        <v>10</v>
      </c>
      <c r="T99" s="11">
        <f>R99-SMALL(F99:Q99,1)-SMALL(F99:Q99,2)-SMALL(F99:Q99,3)</f>
        <v>2205</v>
      </c>
    </row>
    <row r="100" spans="1:20" ht="12.75">
      <c r="A100" s="7">
        <v>9</v>
      </c>
      <c r="B100" s="7" t="s">
        <v>8</v>
      </c>
      <c r="C100" s="8" t="s">
        <v>145</v>
      </c>
      <c r="D100" s="7" t="s">
        <v>18</v>
      </c>
      <c r="E100" s="7" t="s">
        <v>14</v>
      </c>
      <c r="F100" s="10">
        <v>291</v>
      </c>
      <c r="G100" s="10">
        <v>275</v>
      </c>
      <c r="H100" s="10">
        <v>290</v>
      </c>
      <c r="I100" s="10">
        <v>308</v>
      </c>
      <c r="J100" s="10">
        <v>291</v>
      </c>
      <c r="K100" s="10">
        <v>295</v>
      </c>
      <c r="L100" s="10">
        <v>303</v>
      </c>
      <c r="M100" s="10">
        <v>313</v>
      </c>
      <c r="N100" s="10">
        <v>282</v>
      </c>
      <c r="O100" s="10">
        <v>311</v>
      </c>
      <c r="P100" s="10">
        <v>300</v>
      </c>
      <c r="Q100" s="10">
        <v>296</v>
      </c>
      <c r="R100" s="11">
        <f t="shared" si="14"/>
        <v>3555</v>
      </c>
      <c r="S100" s="11">
        <f t="shared" si="15"/>
        <v>12</v>
      </c>
      <c r="T100" s="11">
        <f>R100-SMALL(F100:Q100,1)-SMALL(F100:Q100,2)-SMALL(F100:Q100,3)-SMALL(F100:Q100,4)-SMALL(F100:Q100,5)</f>
        <v>2126</v>
      </c>
    </row>
    <row r="101" spans="3:20" ht="12.75">
      <c r="C101" s="8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/>
      <c r="S101" s="11"/>
      <c r="T101" s="11"/>
    </row>
    <row r="102" spans="1:20" ht="12.75">
      <c r="A102" s="2">
        <v>1</v>
      </c>
      <c r="B102" s="2" t="s">
        <v>6</v>
      </c>
      <c r="C102" s="3" t="s">
        <v>24</v>
      </c>
      <c r="D102" s="7" t="s">
        <v>15</v>
      </c>
      <c r="E102" s="7" t="s">
        <v>16</v>
      </c>
      <c r="F102" s="10">
        <v>249</v>
      </c>
      <c r="G102" s="10">
        <v>257</v>
      </c>
      <c r="H102" s="10">
        <v>245</v>
      </c>
      <c r="I102" s="10">
        <v>251</v>
      </c>
      <c r="J102" s="10">
        <v>259</v>
      </c>
      <c r="K102" s="10">
        <v>156</v>
      </c>
      <c r="L102" s="10"/>
      <c r="M102" s="10">
        <v>206</v>
      </c>
      <c r="N102" s="10">
        <v>224</v>
      </c>
      <c r="O102" s="10">
        <v>260</v>
      </c>
      <c r="P102" s="10">
        <v>197</v>
      </c>
      <c r="Q102" s="10"/>
      <c r="R102" s="11">
        <f>SUM(F102:Q102)</f>
        <v>2304</v>
      </c>
      <c r="S102" s="11">
        <f>COUNT(F102:Q102)</f>
        <v>10</v>
      </c>
      <c r="T102" s="11">
        <f>R102-SMALL(F102:Q102,1)-SMALL(F102:Q102,2)-SMALL(F102:Q102,3)</f>
        <v>1745</v>
      </c>
    </row>
    <row r="103" spans="6:20" ht="12.75"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1"/>
      <c r="S103" s="11"/>
      <c r="T103" s="11"/>
    </row>
    <row r="104" spans="1:20" ht="12.75">
      <c r="A104" s="2">
        <v>1</v>
      </c>
      <c r="B104" s="2" t="s">
        <v>56</v>
      </c>
      <c r="C104" s="1" t="s">
        <v>57</v>
      </c>
      <c r="D104" s="7" t="s">
        <v>15</v>
      </c>
      <c r="E104" s="7" t="s">
        <v>14</v>
      </c>
      <c r="F104" s="10">
        <v>338</v>
      </c>
      <c r="G104" s="10">
        <v>338</v>
      </c>
      <c r="H104" s="10">
        <v>329</v>
      </c>
      <c r="I104" s="10">
        <v>329</v>
      </c>
      <c r="J104" s="10">
        <v>346</v>
      </c>
      <c r="K104" s="10"/>
      <c r="L104" s="10">
        <v>346</v>
      </c>
      <c r="M104" s="10">
        <v>334</v>
      </c>
      <c r="N104" s="10">
        <v>322</v>
      </c>
      <c r="O104" s="10">
        <v>327</v>
      </c>
      <c r="P104" s="10">
        <v>344</v>
      </c>
      <c r="Q104" s="10">
        <v>334</v>
      </c>
      <c r="R104" s="11">
        <f>SUM(F104:Q104)</f>
        <v>3687</v>
      </c>
      <c r="S104" s="11">
        <f>COUNT(F104:Q104)</f>
        <v>11</v>
      </c>
      <c r="T104" s="11">
        <f>R104-SMALL(F104:Q104,1)-SMALL(F104:Q104,2)-SMALL(F104:Q104,3)-SMALL(F104:Q104,4)</f>
        <v>2380</v>
      </c>
    </row>
    <row r="105" spans="1:20" ht="12.75">
      <c r="A105" s="2">
        <v>2</v>
      </c>
      <c r="B105" s="2" t="s">
        <v>60</v>
      </c>
      <c r="C105" s="1" t="s">
        <v>64</v>
      </c>
      <c r="D105" s="7" t="s">
        <v>15</v>
      </c>
      <c r="E105" s="7" t="s">
        <v>14</v>
      </c>
      <c r="F105" s="10">
        <v>315</v>
      </c>
      <c r="G105" s="10">
        <v>308</v>
      </c>
      <c r="H105" s="10">
        <v>312</v>
      </c>
      <c r="I105" s="10">
        <v>302</v>
      </c>
      <c r="J105" s="10">
        <v>308</v>
      </c>
      <c r="K105" s="10">
        <v>308</v>
      </c>
      <c r="L105" s="10">
        <v>314</v>
      </c>
      <c r="M105" s="10">
        <v>315</v>
      </c>
      <c r="N105" s="10">
        <v>322</v>
      </c>
      <c r="O105" s="10">
        <v>304</v>
      </c>
      <c r="P105" s="10">
        <v>315</v>
      </c>
      <c r="Q105" s="10">
        <v>309</v>
      </c>
      <c r="R105" s="11">
        <f>SUM(F105:Q105)</f>
        <v>3732</v>
      </c>
      <c r="S105" s="11">
        <f>COUNT(F105:Q105)</f>
        <v>12</v>
      </c>
      <c r="T105" s="11">
        <f>R105-SMALL(F105:Q105,1)-SMALL(F105:Q105,2)-SMALL(F105:Q105,3)-SMALL(F105:Q105,4)-SMALL(F105:Q105,5)</f>
        <v>2202</v>
      </c>
    </row>
    <row r="106" spans="1:20" ht="12.75">
      <c r="A106" s="2">
        <v>3</v>
      </c>
      <c r="B106" s="2" t="s">
        <v>11</v>
      </c>
      <c r="C106" s="18" t="s">
        <v>141</v>
      </c>
      <c r="D106" s="7" t="s">
        <v>15</v>
      </c>
      <c r="E106" s="7" t="s">
        <v>14</v>
      </c>
      <c r="F106" s="10">
        <v>305</v>
      </c>
      <c r="G106" s="10">
        <v>300</v>
      </c>
      <c r="H106" s="10">
        <v>306</v>
      </c>
      <c r="I106" s="10">
        <v>300</v>
      </c>
      <c r="J106" s="10">
        <v>316</v>
      </c>
      <c r="K106" s="10">
        <v>307</v>
      </c>
      <c r="L106" s="10">
        <v>306</v>
      </c>
      <c r="M106" s="10">
        <v>296</v>
      </c>
      <c r="N106" s="10"/>
      <c r="O106" s="10">
        <v>303</v>
      </c>
      <c r="P106" s="10">
        <v>279</v>
      </c>
      <c r="Q106" s="10">
        <v>295</v>
      </c>
      <c r="R106" s="11">
        <f>SUM(F106:Q106)</f>
        <v>3313</v>
      </c>
      <c r="S106" s="11">
        <f>COUNT(F106:Q106)</f>
        <v>11</v>
      </c>
      <c r="T106" s="11">
        <f>R106-SMALL(F106:Q106,1)-SMALL(F106:Q106,2)-SMALL(F106:Q106,3)-SMALL(F106:Q106,4)</f>
        <v>2143</v>
      </c>
    </row>
    <row r="107" spans="1:20" ht="12.75">
      <c r="A107" s="7">
        <v>4</v>
      </c>
      <c r="B107" s="7" t="s">
        <v>11</v>
      </c>
      <c r="C107" s="9" t="s">
        <v>135</v>
      </c>
      <c r="D107" s="7" t="s">
        <v>15</v>
      </c>
      <c r="E107" s="7" t="s">
        <v>14</v>
      </c>
      <c r="F107" s="10">
        <v>263</v>
      </c>
      <c r="G107" s="10">
        <v>310</v>
      </c>
      <c r="H107" s="10">
        <v>305</v>
      </c>
      <c r="I107" s="10">
        <v>301</v>
      </c>
      <c r="J107" s="10">
        <v>295</v>
      </c>
      <c r="K107" s="10">
        <v>252</v>
      </c>
      <c r="L107" s="10"/>
      <c r="M107" s="10"/>
      <c r="N107" s="10">
        <v>301</v>
      </c>
      <c r="O107" s="10"/>
      <c r="P107" s="10">
        <v>287</v>
      </c>
      <c r="Q107" s="10">
        <v>301</v>
      </c>
      <c r="R107" s="11">
        <f>SUM(F107:Q107)</f>
        <v>2615</v>
      </c>
      <c r="S107" s="11">
        <f>COUNT(F107:Q107)</f>
        <v>9</v>
      </c>
      <c r="T107" s="11">
        <f>R107-SMALL(F107:Q107,1)-SMALL(F107:Q107,2)</f>
        <v>2100</v>
      </c>
    </row>
  </sheetData>
  <printOptions/>
  <pageMargins left="0" right="0" top="0.984251968503937" bottom="0.3937007874015748" header="0.5905511811023623" footer="0.5118110236220472"/>
  <pageSetup orientation="portrait" paperSize="9" scale="91" r:id="rId1"/>
  <headerFooter alignWithMargins="0">
    <oddHeader>&amp;CEindstand  kampioenschap  3  pijlen  2019 - 2020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182"/>
  <sheetViews>
    <sheetView tabSelected="1" workbookViewId="0" topLeftCell="A1">
      <selection activeCell="A4" sqref="A4"/>
    </sheetView>
  </sheetViews>
  <sheetFormatPr defaultColWidth="9.140625" defaultRowHeight="12.75"/>
  <cols>
    <col min="1" max="1" width="2.7109375" style="7" customWidth="1"/>
    <col min="2" max="2" width="4.7109375" style="7" customWidth="1"/>
    <col min="3" max="3" width="19.7109375" style="9" customWidth="1"/>
    <col min="4" max="5" width="4.7109375" style="7" customWidth="1"/>
    <col min="6" max="17" width="4.7109375" style="5" customWidth="1"/>
    <col min="18" max="18" width="6.7109375" style="5" customWidth="1"/>
    <col min="19" max="19" width="3.7109375" style="5" customWidth="1"/>
    <col min="20" max="20" width="3.7109375" style="27" customWidth="1"/>
    <col min="21" max="154" width="9.140625" style="5" customWidth="1"/>
    <col min="155" max="16384" width="11.57421875" style="6" customWidth="1"/>
  </cols>
  <sheetData>
    <row r="1" spans="1:13" ht="12.75">
      <c r="A1" s="1" t="s">
        <v>168</v>
      </c>
      <c r="B1" s="2"/>
      <c r="C1" s="3"/>
      <c r="D1" s="2"/>
      <c r="E1" s="2"/>
      <c r="F1" s="4"/>
      <c r="G1" s="4"/>
      <c r="H1" s="4"/>
      <c r="I1" s="4"/>
      <c r="J1" s="4"/>
      <c r="K1" s="4"/>
      <c r="L1" s="4"/>
      <c r="M1" s="4"/>
    </row>
    <row r="2" spans="1:11" ht="12.75">
      <c r="A2" s="1" t="s">
        <v>169</v>
      </c>
      <c r="B2" s="2"/>
      <c r="C2" s="3"/>
      <c r="D2" s="2"/>
      <c r="E2" s="2"/>
      <c r="F2" s="4"/>
      <c r="G2" s="4"/>
      <c r="H2" s="4"/>
      <c r="I2" s="4"/>
      <c r="J2" s="4"/>
      <c r="K2" s="4"/>
    </row>
    <row r="3" ht="12.75">
      <c r="A3" s="8" t="s">
        <v>172</v>
      </c>
    </row>
    <row r="4" spans="1:154" ht="12.75">
      <c r="A4" s="22" t="s">
        <v>164</v>
      </c>
      <c r="B4" s="22" t="s">
        <v>0</v>
      </c>
      <c r="C4" s="23" t="s">
        <v>1</v>
      </c>
      <c r="D4" s="22" t="s">
        <v>2</v>
      </c>
      <c r="E4" s="22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8</v>
      </c>
      <c r="K4" s="24" t="s">
        <v>9</v>
      </c>
      <c r="L4" s="24" t="s">
        <v>10</v>
      </c>
      <c r="M4" s="24" t="s">
        <v>5</v>
      </c>
      <c r="N4" s="24" t="s">
        <v>9</v>
      </c>
      <c r="O4" s="24" t="s">
        <v>6</v>
      </c>
      <c r="P4" s="24" t="s">
        <v>11</v>
      </c>
      <c r="Q4" s="24" t="s">
        <v>12</v>
      </c>
      <c r="R4" s="25" t="s">
        <v>165</v>
      </c>
      <c r="S4" s="25" t="s">
        <v>166</v>
      </c>
      <c r="EX4" s="6"/>
    </row>
    <row r="5" spans="1:20" ht="12.75">
      <c r="A5" s="2">
        <v>1</v>
      </c>
      <c r="B5" s="2" t="s">
        <v>156</v>
      </c>
      <c r="C5" s="18" t="s">
        <v>160</v>
      </c>
      <c r="D5" s="13" t="s">
        <v>23</v>
      </c>
      <c r="E5" s="13" t="s">
        <v>16</v>
      </c>
      <c r="F5" s="10">
        <v>286</v>
      </c>
      <c r="G5" s="10">
        <v>295</v>
      </c>
      <c r="H5" s="10">
        <v>301</v>
      </c>
      <c r="I5" s="10">
        <v>296</v>
      </c>
      <c r="J5" s="10">
        <v>290</v>
      </c>
      <c r="K5" s="10">
        <v>309</v>
      </c>
      <c r="L5" s="10">
        <v>301</v>
      </c>
      <c r="M5" s="10">
        <v>288</v>
      </c>
      <c r="N5" s="10">
        <v>300</v>
      </c>
      <c r="O5" s="10">
        <v>295</v>
      </c>
      <c r="P5" s="10">
        <v>286</v>
      </c>
      <c r="Q5" s="10">
        <v>311</v>
      </c>
      <c r="R5" s="11">
        <f aca="true" t="shared" si="0" ref="R5:R16">SUM(F5:Q5)</f>
        <v>3558</v>
      </c>
      <c r="S5" s="11">
        <f aca="true" t="shared" si="1" ref="S5:S16">COUNT(F5:Q5)</f>
        <v>12</v>
      </c>
      <c r="T5" s="27" t="s">
        <v>170</v>
      </c>
    </row>
    <row r="6" spans="1:20" ht="12.75">
      <c r="A6" s="2">
        <v>2</v>
      </c>
      <c r="B6" s="2" t="s">
        <v>156</v>
      </c>
      <c r="C6" s="18" t="s">
        <v>157</v>
      </c>
      <c r="D6" s="7" t="s">
        <v>23</v>
      </c>
      <c r="E6" s="7" t="s">
        <v>16</v>
      </c>
      <c r="F6" s="10">
        <v>276</v>
      </c>
      <c r="G6" s="10">
        <v>298</v>
      </c>
      <c r="H6" s="10">
        <v>264</v>
      </c>
      <c r="I6" s="10">
        <v>295</v>
      </c>
      <c r="J6" s="10">
        <v>288</v>
      </c>
      <c r="K6" s="10">
        <v>292</v>
      </c>
      <c r="L6" s="10">
        <v>255</v>
      </c>
      <c r="M6" s="10">
        <v>288</v>
      </c>
      <c r="N6" s="10">
        <v>265</v>
      </c>
      <c r="O6" s="10">
        <v>288</v>
      </c>
      <c r="P6" s="10">
        <v>308</v>
      </c>
      <c r="Q6" s="10">
        <v>266</v>
      </c>
      <c r="R6" s="11">
        <f t="shared" si="0"/>
        <v>3383</v>
      </c>
      <c r="S6" s="11">
        <f t="shared" si="1"/>
        <v>12</v>
      </c>
      <c r="T6" s="27" t="s">
        <v>170</v>
      </c>
    </row>
    <row r="7" spans="1:20" ht="12.75">
      <c r="A7" s="2">
        <v>3</v>
      </c>
      <c r="B7" s="2" t="s">
        <v>9</v>
      </c>
      <c r="C7" s="18" t="s">
        <v>149</v>
      </c>
      <c r="D7" s="7" t="s">
        <v>23</v>
      </c>
      <c r="E7" s="7" t="s">
        <v>16</v>
      </c>
      <c r="F7" s="10">
        <v>312</v>
      </c>
      <c r="G7" s="10">
        <v>308</v>
      </c>
      <c r="H7" s="10">
        <v>305</v>
      </c>
      <c r="I7" s="10">
        <v>283</v>
      </c>
      <c r="J7" s="10">
        <v>296</v>
      </c>
      <c r="K7" s="10">
        <v>312</v>
      </c>
      <c r="L7" s="10">
        <v>304</v>
      </c>
      <c r="M7" s="10">
        <v>310</v>
      </c>
      <c r="N7" s="10">
        <v>248</v>
      </c>
      <c r="O7" s="10"/>
      <c r="P7" s="10">
        <v>293</v>
      </c>
      <c r="Q7" s="10">
        <v>292</v>
      </c>
      <c r="R7" s="11">
        <f t="shared" si="0"/>
        <v>3263</v>
      </c>
      <c r="S7" s="11">
        <f t="shared" si="1"/>
        <v>11</v>
      </c>
      <c r="T7" s="27" t="s">
        <v>170</v>
      </c>
    </row>
    <row r="8" spans="1:20" ht="12.75">
      <c r="A8" s="2">
        <v>4</v>
      </c>
      <c r="B8" s="2" t="s">
        <v>100</v>
      </c>
      <c r="C8" s="3" t="s">
        <v>116</v>
      </c>
      <c r="D8" s="7" t="s">
        <v>23</v>
      </c>
      <c r="E8" s="7" t="s">
        <v>16</v>
      </c>
      <c r="F8" s="10">
        <v>267</v>
      </c>
      <c r="G8" s="10">
        <v>253</v>
      </c>
      <c r="H8" s="10">
        <v>297</v>
      </c>
      <c r="I8" s="10">
        <v>297</v>
      </c>
      <c r="J8" s="10"/>
      <c r="K8" s="10">
        <v>304</v>
      </c>
      <c r="L8" s="10">
        <v>311</v>
      </c>
      <c r="M8" s="10">
        <v>306</v>
      </c>
      <c r="N8" s="10">
        <v>295</v>
      </c>
      <c r="O8" s="10">
        <v>294</v>
      </c>
      <c r="P8" s="10">
        <v>293</v>
      </c>
      <c r="Q8" s="10">
        <v>301</v>
      </c>
      <c r="R8" s="11">
        <f t="shared" si="0"/>
        <v>3218</v>
      </c>
      <c r="S8" s="11">
        <f t="shared" si="1"/>
        <v>11</v>
      </c>
      <c r="T8" s="27" t="s">
        <v>170</v>
      </c>
    </row>
    <row r="9" spans="1:20" ht="12.75">
      <c r="A9" s="2">
        <v>5</v>
      </c>
      <c r="B9" s="2" t="s">
        <v>100</v>
      </c>
      <c r="C9" s="3" t="s">
        <v>106</v>
      </c>
      <c r="D9" s="7" t="s">
        <v>23</v>
      </c>
      <c r="E9" s="7" t="s">
        <v>16</v>
      </c>
      <c r="F9" s="10">
        <v>310</v>
      </c>
      <c r="G9" s="10">
        <v>318</v>
      </c>
      <c r="H9" s="10"/>
      <c r="I9" s="10">
        <v>328</v>
      </c>
      <c r="J9" s="10"/>
      <c r="K9" s="10">
        <v>323</v>
      </c>
      <c r="L9" s="10">
        <v>313</v>
      </c>
      <c r="M9" s="10">
        <v>321</v>
      </c>
      <c r="N9" s="10">
        <v>306</v>
      </c>
      <c r="O9" s="10">
        <v>313</v>
      </c>
      <c r="P9" s="10">
        <v>307</v>
      </c>
      <c r="Q9" s="10">
        <v>321</v>
      </c>
      <c r="R9" s="11">
        <f t="shared" si="0"/>
        <v>3160</v>
      </c>
      <c r="S9" s="11">
        <f t="shared" si="1"/>
        <v>10</v>
      </c>
      <c r="T9" s="27" t="s">
        <v>170</v>
      </c>
    </row>
    <row r="10" spans="1:20" ht="12.75">
      <c r="A10" s="2">
        <v>6</v>
      </c>
      <c r="B10" s="2" t="s">
        <v>6</v>
      </c>
      <c r="C10" s="3" t="s">
        <v>38</v>
      </c>
      <c r="D10" s="7" t="s">
        <v>23</v>
      </c>
      <c r="E10" s="7" t="s">
        <v>16</v>
      </c>
      <c r="F10" s="10">
        <v>299</v>
      </c>
      <c r="G10" s="10"/>
      <c r="H10" s="10">
        <v>298</v>
      </c>
      <c r="I10" s="10"/>
      <c r="J10" s="10">
        <v>305</v>
      </c>
      <c r="K10" s="10">
        <v>284</v>
      </c>
      <c r="L10" s="10">
        <v>314</v>
      </c>
      <c r="M10" s="10">
        <v>312</v>
      </c>
      <c r="N10" s="10">
        <v>313</v>
      </c>
      <c r="O10" s="10">
        <v>304</v>
      </c>
      <c r="P10" s="10">
        <v>306</v>
      </c>
      <c r="Q10" s="10">
        <v>315</v>
      </c>
      <c r="R10" s="11">
        <f t="shared" si="0"/>
        <v>3050</v>
      </c>
      <c r="S10" s="11">
        <f t="shared" si="1"/>
        <v>10</v>
      </c>
      <c r="T10" s="27" t="s">
        <v>170</v>
      </c>
    </row>
    <row r="11" spans="1:20" ht="12.75">
      <c r="A11" s="2">
        <v>7</v>
      </c>
      <c r="B11" s="2" t="s">
        <v>8</v>
      </c>
      <c r="C11" s="3" t="s">
        <v>146</v>
      </c>
      <c r="D11" s="7" t="s">
        <v>23</v>
      </c>
      <c r="E11" s="7" t="s">
        <v>16</v>
      </c>
      <c r="F11" s="10"/>
      <c r="G11" s="10">
        <v>292</v>
      </c>
      <c r="H11" s="10"/>
      <c r="I11" s="10"/>
      <c r="J11" s="10">
        <v>307</v>
      </c>
      <c r="K11" s="10">
        <v>322</v>
      </c>
      <c r="L11" s="10">
        <v>307</v>
      </c>
      <c r="M11" s="10">
        <v>309</v>
      </c>
      <c r="N11" s="10">
        <v>315</v>
      </c>
      <c r="O11" s="10">
        <v>322</v>
      </c>
      <c r="P11" s="10">
        <v>302</v>
      </c>
      <c r="Q11" s="10">
        <v>292</v>
      </c>
      <c r="R11" s="11">
        <f t="shared" si="0"/>
        <v>2768</v>
      </c>
      <c r="S11" s="11">
        <f t="shared" si="1"/>
        <v>9</v>
      </c>
      <c r="T11" s="27" t="s">
        <v>170</v>
      </c>
    </row>
    <row r="12" spans="1:20" ht="12.75">
      <c r="A12" s="2">
        <v>8</v>
      </c>
      <c r="B12" s="2" t="s">
        <v>100</v>
      </c>
      <c r="C12" s="3" t="s">
        <v>115</v>
      </c>
      <c r="D12" s="7" t="s">
        <v>23</v>
      </c>
      <c r="E12" s="7" t="s">
        <v>16</v>
      </c>
      <c r="F12" s="10">
        <v>256</v>
      </c>
      <c r="G12" s="10">
        <v>244</v>
      </c>
      <c r="H12" s="10">
        <v>252</v>
      </c>
      <c r="I12" s="10"/>
      <c r="J12" s="10">
        <v>248</v>
      </c>
      <c r="K12" s="10"/>
      <c r="L12" s="10">
        <v>251</v>
      </c>
      <c r="M12" s="10"/>
      <c r="N12" s="10">
        <v>270</v>
      </c>
      <c r="O12" s="10">
        <v>277</v>
      </c>
      <c r="P12" s="10">
        <v>269</v>
      </c>
      <c r="Q12" s="10">
        <v>271</v>
      </c>
      <c r="R12" s="11">
        <f t="shared" si="0"/>
        <v>2338</v>
      </c>
      <c r="S12" s="11">
        <f t="shared" si="1"/>
        <v>9</v>
      </c>
      <c r="T12" s="27" t="s">
        <v>170</v>
      </c>
    </row>
    <row r="13" spans="1:20" ht="12.75">
      <c r="A13" s="7">
        <v>9</v>
      </c>
      <c r="B13" s="7" t="s">
        <v>100</v>
      </c>
      <c r="C13" s="15" t="s">
        <v>101</v>
      </c>
      <c r="D13" s="16" t="s">
        <v>23</v>
      </c>
      <c r="E13" s="16" t="s">
        <v>16</v>
      </c>
      <c r="F13" s="10">
        <v>236</v>
      </c>
      <c r="G13" s="10">
        <v>198</v>
      </c>
      <c r="H13" s="10"/>
      <c r="I13" s="10">
        <v>241</v>
      </c>
      <c r="J13" s="10"/>
      <c r="K13" s="10">
        <v>245</v>
      </c>
      <c r="L13" s="10">
        <v>219</v>
      </c>
      <c r="M13" s="10">
        <v>200</v>
      </c>
      <c r="N13" s="10">
        <v>217</v>
      </c>
      <c r="O13" s="10"/>
      <c r="P13" s="10"/>
      <c r="Q13" s="10"/>
      <c r="R13" s="11">
        <f t="shared" si="0"/>
        <v>1556</v>
      </c>
      <c r="S13" s="11">
        <f t="shared" si="1"/>
        <v>7</v>
      </c>
      <c r="T13" s="27" t="s">
        <v>171</v>
      </c>
    </row>
    <row r="14" spans="1:19" ht="12.75">
      <c r="A14" s="2">
        <v>10</v>
      </c>
      <c r="B14" s="2" t="s">
        <v>39</v>
      </c>
      <c r="C14" s="1" t="s">
        <v>40</v>
      </c>
      <c r="D14" s="7" t="s">
        <v>23</v>
      </c>
      <c r="E14" s="7" t="s">
        <v>16</v>
      </c>
      <c r="F14" s="10"/>
      <c r="G14" s="10"/>
      <c r="H14" s="10"/>
      <c r="I14" s="10">
        <v>307</v>
      </c>
      <c r="J14" s="10"/>
      <c r="K14" s="10"/>
      <c r="L14" s="10"/>
      <c r="M14" s="10">
        <v>279</v>
      </c>
      <c r="N14" s="10">
        <v>306</v>
      </c>
      <c r="O14" s="10"/>
      <c r="P14" s="10">
        <v>315</v>
      </c>
      <c r="Q14" s="10">
        <v>330</v>
      </c>
      <c r="R14" s="11">
        <f t="shared" si="0"/>
        <v>1537</v>
      </c>
      <c r="S14" s="11">
        <f t="shared" si="1"/>
        <v>5</v>
      </c>
    </row>
    <row r="15" spans="1:20" ht="12.75">
      <c r="A15" s="7">
        <v>11</v>
      </c>
      <c r="B15" s="7" t="s">
        <v>11</v>
      </c>
      <c r="C15" s="12" t="s">
        <v>134</v>
      </c>
      <c r="D15" s="7" t="s">
        <v>23</v>
      </c>
      <c r="E15" s="7" t="s">
        <v>16</v>
      </c>
      <c r="F15" s="10"/>
      <c r="G15" s="10">
        <v>203</v>
      </c>
      <c r="H15" s="10">
        <v>231</v>
      </c>
      <c r="I15" s="10">
        <v>169</v>
      </c>
      <c r="J15" s="10">
        <v>193</v>
      </c>
      <c r="K15" s="10"/>
      <c r="L15" s="10"/>
      <c r="M15" s="10">
        <v>206</v>
      </c>
      <c r="N15" s="10">
        <v>198</v>
      </c>
      <c r="O15" s="10"/>
      <c r="P15" s="10"/>
      <c r="Q15" s="10">
        <v>234</v>
      </c>
      <c r="R15" s="11">
        <f t="shared" si="0"/>
        <v>1434</v>
      </c>
      <c r="S15" s="11">
        <f t="shared" si="1"/>
        <v>7</v>
      </c>
      <c r="T15" s="27" t="s">
        <v>171</v>
      </c>
    </row>
    <row r="16" spans="1:20" ht="12.75">
      <c r="A16" s="7">
        <v>12</v>
      </c>
      <c r="B16" s="7" t="s">
        <v>6</v>
      </c>
      <c r="C16" s="8" t="s">
        <v>22</v>
      </c>
      <c r="D16" s="7" t="s">
        <v>23</v>
      </c>
      <c r="E16" s="7" t="s">
        <v>16</v>
      </c>
      <c r="F16" s="10"/>
      <c r="G16" s="10"/>
      <c r="H16" s="10"/>
      <c r="I16" s="10"/>
      <c r="J16" s="10">
        <v>247</v>
      </c>
      <c r="K16" s="10"/>
      <c r="L16" s="10">
        <v>249</v>
      </c>
      <c r="M16" s="10"/>
      <c r="N16" s="10"/>
      <c r="O16" s="10">
        <v>252</v>
      </c>
      <c r="P16" s="10"/>
      <c r="Q16" s="10">
        <v>258</v>
      </c>
      <c r="R16" s="11">
        <f t="shared" si="0"/>
        <v>1006</v>
      </c>
      <c r="S16" s="11">
        <f t="shared" si="1"/>
        <v>4</v>
      </c>
      <c r="T16" s="27" t="s">
        <v>171</v>
      </c>
    </row>
    <row r="17" spans="3:19" ht="12.75">
      <c r="C17" s="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/>
      <c r="S17" s="11"/>
    </row>
    <row r="18" spans="1:20" ht="12.75">
      <c r="A18" s="2">
        <v>1</v>
      </c>
      <c r="B18" s="2" t="s">
        <v>100</v>
      </c>
      <c r="C18" s="3" t="s">
        <v>109</v>
      </c>
      <c r="D18" s="7" t="s">
        <v>23</v>
      </c>
      <c r="E18" s="7" t="s">
        <v>14</v>
      </c>
      <c r="F18" s="10">
        <v>334</v>
      </c>
      <c r="G18" s="10">
        <v>322</v>
      </c>
      <c r="H18" s="10">
        <v>325</v>
      </c>
      <c r="I18" s="10">
        <v>353</v>
      </c>
      <c r="J18" s="10">
        <v>343</v>
      </c>
      <c r="K18" s="10">
        <v>348</v>
      </c>
      <c r="L18" s="10">
        <v>351</v>
      </c>
      <c r="M18" s="10">
        <v>353</v>
      </c>
      <c r="N18" s="10">
        <v>348</v>
      </c>
      <c r="O18" s="10">
        <v>348</v>
      </c>
      <c r="P18" s="10">
        <v>350</v>
      </c>
      <c r="Q18" s="10"/>
      <c r="R18" s="11">
        <f aca="true" t="shared" si="2" ref="R18:R28">SUM(F18:Q18)</f>
        <v>3775</v>
      </c>
      <c r="S18" s="11">
        <f aca="true" t="shared" si="3" ref="S18:S28">COUNT(F18:Q18)</f>
        <v>11</v>
      </c>
      <c r="T18" s="27" t="s">
        <v>170</v>
      </c>
    </row>
    <row r="19" spans="1:20" ht="12.75">
      <c r="A19" s="2">
        <v>2</v>
      </c>
      <c r="B19" s="2" t="s">
        <v>56</v>
      </c>
      <c r="C19" s="1" t="s">
        <v>58</v>
      </c>
      <c r="D19" s="7" t="s">
        <v>23</v>
      </c>
      <c r="E19" s="7" t="s">
        <v>14</v>
      </c>
      <c r="F19" s="10">
        <v>343</v>
      </c>
      <c r="G19" s="10">
        <v>342</v>
      </c>
      <c r="H19" s="10">
        <v>332</v>
      </c>
      <c r="I19" s="10">
        <v>336</v>
      </c>
      <c r="J19" s="10">
        <v>338</v>
      </c>
      <c r="K19" s="10"/>
      <c r="L19" s="10">
        <v>337</v>
      </c>
      <c r="M19" s="10">
        <v>333</v>
      </c>
      <c r="N19" s="10">
        <v>326</v>
      </c>
      <c r="O19" s="10">
        <v>343</v>
      </c>
      <c r="P19" s="10">
        <v>338</v>
      </c>
      <c r="Q19" s="10">
        <v>340</v>
      </c>
      <c r="R19" s="11">
        <f t="shared" si="2"/>
        <v>3708</v>
      </c>
      <c r="S19" s="11">
        <f t="shared" si="3"/>
        <v>11</v>
      </c>
      <c r="T19" s="27" t="s">
        <v>170</v>
      </c>
    </row>
    <row r="20" spans="1:20" ht="12.75">
      <c r="A20" s="2">
        <v>3</v>
      </c>
      <c r="B20" s="2" t="s">
        <v>6</v>
      </c>
      <c r="C20" s="3" t="s">
        <v>34</v>
      </c>
      <c r="D20" s="7" t="s">
        <v>23</v>
      </c>
      <c r="E20" s="7" t="s">
        <v>14</v>
      </c>
      <c r="F20" s="10"/>
      <c r="G20" s="10">
        <v>354</v>
      </c>
      <c r="H20" s="10">
        <v>354</v>
      </c>
      <c r="I20" s="10"/>
      <c r="J20" s="10"/>
      <c r="K20" s="10">
        <v>354</v>
      </c>
      <c r="L20" s="10">
        <v>358</v>
      </c>
      <c r="M20" s="10">
        <v>356</v>
      </c>
      <c r="N20" s="10">
        <v>349</v>
      </c>
      <c r="O20" s="10">
        <v>354</v>
      </c>
      <c r="P20" s="10">
        <v>351</v>
      </c>
      <c r="Q20" s="10">
        <v>354</v>
      </c>
      <c r="R20" s="11">
        <f t="shared" si="2"/>
        <v>3184</v>
      </c>
      <c r="S20" s="11">
        <f t="shared" si="3"/>
        <v>9</v>
      </c>
      <c r="T20" s="27" t="s">
        <v>170</v>
      </c>
    </row>
    <row r="21" spans="1:19" ht="12.75">
      <c r="A21" s="2">
        <v>4</v>
      </c>
      <c r="B21" s="2" t="s">
        <v>10</v>
      </c>
      <c r="C21" s="1" t="s">
        <v>75</v>
      </c>
      <c r="D21" s="7" t="s">
        <v>23</v>
      </c>
      <c r="E21" s="7" t="s">
        <v>14</v>
      </c>
      <c r="F21" s="10"/>
      <c r="G21" s="10">
        <v>307</v>
      </c>
      <c r="H21" s="10"/>
      <c r="I21" s="10">
        <v>313</v>
      </c>
      <c r="J21" s="10">
        <v>294</v>
      </c>
      <c r="K21" s="10"/>
      <c r="L21" s="10">
        <v>308</v>
      </c>
      <c r="M21" s="10">
        <v>293</v>
      </c>
      <c r="N21" s="10">
        <v>292</v>
      </c>
      <c r="O21" s="10">
        <v>297</v>
      </c>
      <c r="P21" s="10"/>
      <c r="Q21" s="10">
        <v>289</v>
      </c>
      <c r="R21" s="11">
        <f t="shared" si="2"/>
        <v>2393</v>
      </c>
      <c r="S21" s="11">
        <f t="shared" si="3"/>
        <v>8</v>
      </c>
    </row>
    <row r="22" spans="1:20" ht="12.75">
      <c r="A22" s="7">
        <v>5</v>
      </c>
      <c r="B22" s="7" t="s">
        <v>10</v>
      </c>
      <c r="C22" s="12" t="s">
        <v>69</v>
      </c>
      <c r="D22" s="7" t="s">
        <v>23</v>
      </c>
      <c r="E22" s="7" t="s">
        <v>14</v>
      </c>
      <c r="F22" s="10">
        <v>355</v>
      </c>
      <c r="G22" s="10">
        <v>354</v>
      </c>
      <c r="H22" s="10">
        <v>350</v>
      </c>
      <c r="I22" s="10">
        <v>355</v>
      </c>
      <c r="J22" s="10">
        <v>357</v>
      </c>
      <c r="K22" s="10"/>
      <c r="L22" s="10">
        <v>359</v>
      </c>
      <c r="M22" s="10">
        <v>204</v>
      </c>
      <c r="N22" s="10"/>
      <c r="O22" s="10"/>
      <c r="P22" s="10"/>
      <c r="Q22" s="10"/>
      <c r="R22" s="11">
        <f t="shared" si="2"/>
        <v>2334</v>
      </c>
      <c r="S22" s="11">
        <f t="shared" si="3"/>
        <v>7</v>
      </c>
      <c r="T22" s="27" t="s">
        <v>171</v>
      </c>
    </row>
    <row r="23" spans="1:19" ht="12.75">
      <c r="A23" s="2">
        <v>6</v>
      </c>
      <c r="B23" s="2" t="s">
        <v>10</v>
      </c>
      <c r="C23" s="1" t="s">
        <v>76</v>
      </c>
      <c r="D23" s="7" t="s">
        <v>23</v>
      </c>
      <c r="E23" s="7" t="s">
        <v>14</v>
      </c>
      <c r="F23" s="10">
        <v>328</v>
      </c>
      <c r="G23" s="10">
        <v>331</v>
      </c>
      <c r="H23" s="10">
        <v>327</v>
      </c>
      <c r="I23" s="10">
        <v>334</v>
      </c>
      <c r="J23" s="10">
        <v>331</v>
      </c>
      <c r="K23" s="10"/>
      <c r="L23" s="10">
        <v>338</v>
      </c>
      <c r="M23" s="10">
        <v>340</v>
      </c>
      <c r="N23" s="10"/>
      <c r="O23" s="10"/>
      <c r="P23" s="10"/>
      <c r="Q23" s="10"/>
      <c r="R23" s="11">
        <f t="shared" si="2"/>
        <v>2329</v>
      </c>
      <c r="S23" s="11">
        <f t="shared" si="3"/>
        <v>7</v>
      </c>
    </row>
    <row r="24" spans="1:19" ht="12.75">
      <c r="A24" s="2">
        <v>7</v>
      </c>
      <c r="B24" s="2" t="s">
        <v>39</v>
      </c>
      <c r="C24" s="18" t="s">
        <v>48</v>
      </c>
      <c r="D24" s="7" t="s">
        <v>23</v>
      </c>
      <c r="E24" s="7" t="s">
        <v>14</v>
      </c>
      <c r="F24" s="10"/>
      <c r="G24" s="10"/>
      <c r="H24" s="10"/>
      <c r="I24" s="10">
        <v>324</v>
      </c>
      <c r="J24" s="10"/>
      <c r="K24" s="10"/>
      <c r="L24" s="10"/>
      <c r="M24" s="10">
        <v>318</v>
      </c>
      <c r="N24" s="10">
        <v>326</v>
      </c>
      <c r="O24" s="10">
        <v>318</v>
      </c>
      <c r="P24" s="10">
        <v>319</v>
      </c>
      <c r="Q24" s="10">
        <v>326</v>
      </c>
      <c r="R24" s="11">
        <f t="shared" si="2"/>
        <v>1931</v>
      </c>
      <c r="S24" s="11">
        <f t="shared" si="3"/>
        <v>6</v>
      </c>
    </row>
    <row r="25" spans="1:20" ht="12.75">
      <c r="A25" s="2">
        <v>8</v>
      </c>
      <c r="B25" s="2" t="s">
        <v>5</v>
      </c>
      <c r="C25" s="3" t="s">
        <v>124</v>
      </c>
      <c r="D25" s="7" t="s">
        <v>23</v>
      </c>
      <c r="E25" s="7" t="s">
        <v>14</v>
      </c>
      <c r="F25" s="10"/>
      <c r="G25" s="10"/>
      <c r="H25" s="10">
        <v>301</v>
      </c>
      <c r="I25" s="10">
        <v>311</v>
      </c>
      <c r="J25" s="10">
        <v>267</v>
      </c>
      <c r="K25" s="10">
        <v>264</v>
      </c>
      <c r="L25" s="10"/>
      <c r="M25" s="10"/>
      <c r="N25" s="10">
        <v>290</v>
      </c>
      <c r="O25" s="10"/>
      <c r="P25" s="10"/>
      <c r="Q25" s="10">
        <v>305</v>
      </c>
      <c r="R25" s="11">
        <f t="shared" si="2"/>
        <v>1738</v>
      </c>
      <c r="S25" s="11">
        <f t="shared" si="3"/>
        <v>6</v>
      </c>
      <c r="T25" s="27" t="s">
        <v>170</v>
      </c>
    </row>
    <row r="26" spans="1:20" ht="12.75">
      <c r="A26" s="7">
        <v>9</v>
      </c>
      <c r="B26" s="7" t="s">
        <v>5</v>
      </c>
      <c r="C26" s="9" t="s">
        <v>122</v>
      </c>
      <c r="D26" s="7" t="s">
        <v>23</v>
      </c>
      <c r="E26" s="7" t="s">
        <v>14</v>
      </c>
      <c r="F26" s="10"/>
      <c r="G26" s="10"/>
      <c r="H26" s="10"/>
      <c r="I26" s="10"/>
      <c r="J26" s="10"/>
      <c r="K26" s="10"/>
      <c r="L26" s="10"/>
      <c r="M26" s="10">
        <v>300</v>
      </c>
      <c r="N26" s="10">
        <v>294</v>
      </c>
      <c r="O26" s="10">
        <v>312</v>
      </c>
      <c r="P26" s="10">
        <v>296</v>
      </c>
      <c r="Q26" s="10">
        <v>325</v>
      </c>
      <c r="R26" s="11">
        <f t="shared" si="2"/>
        <v>1527</v>
      </c>
      <c r="S26" s="11">
        <f t="shared" si="3"/>
        <v>5</v>
      </c>
      <c r="T26" s="27" t="s">
        <v>171</v>
      </c>
    </row>
    <row r="27" spans="1:20" ht="12.75">
      <c r="A27" s="2">
        <v>10</v>
      </c>
      <c r="B27" s="2" t="s">
        <v>5</v>
      </c>
      <c r="C27" s="3" t="s">
        <v>123</v>
      </c>
      <c r="D27" s="7" t="s">
        <v>23</v>
      </c>
      <c r="E27" s="7" t="s">
        <v>14</v>
      </c>
      <c r="F27" s="10"/>
      <c r="G27" s="10"/>
      <c r="H27" s="10">
        <v>291</v>
      </c>
      <c r="I27" s="10">
        <v>256</v>
      </c>
      <c r="J27" s="10">
        <v>289</v>
      </c>
      <c r="K27" s="10">
        <v>295</v>
      </c>
      <c r="L27" s="10"/>
      <c r="M27" s="10"/>
      <c r="N27" s="10"/>
      <c r="O27" s="10"/>
      <c r="P27" s="10"/>
      <c r="Q27" s="10">
        <v>302</v>
      </c>
      <c r="R27" s="11">
        <f t="shared" si="2"/>
        <v>1433</v>
      </c>
      <c r="S27" s="11">
        <f t="shared" si="3"/>
        <v>5</v>
      </c>
      <c r="T27" s="27" t="s">
        <v>170</v>
      </c>
    </row>
    <row r="28" spans="1:19" ht="12.75">
      <c r="A28" s="2">
        <v>11</v>
      </c>
      <c r="B28" s="2" t="s">
        <v>12</v>
      </c>
      <c r="C28" s="26" t="s">
        <v>98</v>
      </c>
      <c r="D28" s="16" t="s">
        <v>23</v>
      </c>
      <c r="E28" s="16" t="s">
        <v>14</v>
      </c>
      <c r="F28" s="10"/>
      <c r="G28" s="10">
        <v>283</v>
      </c>
      <c r="H28" s="10"/>
      <c r="I28" s="10"/>
      <c r="J28" s="10"/>
      <c r="K28" s="10">
        <v>280</v>
      </c>
      <c r="L28" s="10">
        <v>241</v>
      </c>
      <c r="M28" s="10"/>
      <c r="N28" s="10"/>
      <c r="O28" s="10">
        <v>243</v>
      </c>
      <c r="P28" s="10"/>
      <c r="Q28" s="10">
        <v>291</v>
      </c>
      <c r="R28" s="11">
        <f t="shared" si="2"/>
        <v>1338</v>
      </c>
      <c r="S28" s="11">
        <f t="shared" si="3"/>
        <v>5</v>
      </c>
    </row>
    <row r="29" spans="2:19" ht="12.75">
      <c r="B29" s="13"/>
      <c r="C29" s="17"/>
      <c r="D29" s="13"/>
      <c r="E29" s="1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</row>
    <row r="30" spans="1:20" ht="12.75">
      <c r="A30" s="2">
        <v>1</v>
      </c>
      <c r="B30" s="2" t="s">
        <v>60</v>
      </c>
      <c r="C30" s="18" t="s">
        <v>67</v>
      </c>
      <c r="D30" s="7" t="s">
        <v>13</v>
      </c>
      <c r="E30" s="7" t="s">
        <v>16</v>
      </c>
      <c r="F30" s="10">
        <v>344</v>
      </c>
      <c r="G30" s="10">
        <v>339</v>
      </c>
      <c r="H30" s="10">
        <v>343</v>
      </c>
      <c r="I30" s="10">
        <v>342</v>
      </c>
      <c r="J30" s="10">
        <v>340</v>
      </c>
      <c r="K30" s="10"/>
      <c r="L30" s="10">
        <v>339</v>
      </c>
      <c r="M30" s="10">
        <v>339</v>
      </c>
      <c r="N30" s="10">
        <v>337</v>
      </c>
      <c r="O30" s="10">
        <v>337</v>
      </c>
      <c r="P30" s="10">
        <v>344</v>
      </c>
      <c r="Q30" s="10">
        <v>341</v>
      </c>
      <c r="R30" s="11">
        <f aca="true" t="shared" si="4" ref="R30:R58">SUM(F30:Q30)</f>
        <v>3745</v>
      </c>
      <c r="S30" s="11">
        <f aca="true" t="shared" si="5" ref="S30:S58">COUNT(F30:Q30)</f>
        <v>11</v>
      </c>
      <c r="T30" s="27" t="s">
        <v>170</v>
      </c>
    </row>
    <row r="31" spans="1:20" ht="12.75">
      <c r="A31" s="2">
        <v>2</v>
      </c>
      <c r="B31" s="2" t="s">
        <v>9</v>
      </c>
      <c r="C31" s="3" t="s">
        <v>154</v>
      </c>
      <c r="D31" s="7" t="s">
        <v>13</v>
      </c>
      <c r="E31" s="7" t="s">
        <v>16</v>
      </c>
      <c r="F31" s="10">
        <v>340</v>
      </c>
      <c r="G31" s="10">
        <v>335</v>
      </c>
      <c r="H31" s="10">
        <v>332</v>
      </c>
      <c r="I31" s="10">
        <v>347</v>
      </c>
      <c r="J31" s="10">
        <v>343</v>
      </c>
      <c r="K31" s="10">
        <v>352</v>
      </c>
      <c r="L31" s="10">
        <v>337</v>
      </c>
      <c r="M31" s="10"/>
      <c r="N31" s="10">
        <v>339</v>
      </c>
      <c r="O31" s="10">
        <v>341</v>
      </c>
      <c r="P31" s="10">
        <v>327</v>
      </c>
      <c r="Q31" s="10">
        <v>337</v>
      </c>
      <c r="R31" s="11">
        <f t="shared" si="4"/>
        <v>3730</v>
      </c>
      <c r="S31" s="11">
        <f t="shared" si="5"/>
        <v>11</v>
      </c>
      <c r="T31" s="27" t="s">
        <v>170</v>
      </c>
    </row>
    <row r="32" spans="1:20" ht="12.75">
      <c r="A32" s="2">
        <v>3</v>
      </c>
      <c r="B32" s="2" t="s">
        <v>60</v>
      </c>
      <c r="C32" s="3" t="s">
        <v>62</v>
      </c>
      <c r="D32" s="7" t="s">
        <v>13</v>
      </c>
      <c r="E32" s="7" t="s">
        <v>16</v>
      </c>
      <c r="F32" s="10">
        <v>338</v>
      </c>
      <c r="G32" s="10">
        <v>333</v>
      </c>
      <c r="H32" s="10">
        <v>337</v>
      </c>
      <c r="I32" s="10">
        <v>334</v>
      </c>
      <c r="J32" s="10">
        <v>340</v>
      </c>
      <c r="K32" s="10"/>
      <c r="L32" s="10">
        <v>340</v>
      </c>
      <c r="M32" s="10">
        <v>343</v>
      </c>
      <c r="N32" s="10">
        <v>335</v>
      </c>
      <c r="O32" s="10">
        <v>330</v>
      </c>
      <c r="P32" s="10">
        <v>319</v>
      </c>
      <c r="Q32" s="10">
        <v>338</v>
      </c>
      <c r="R32" s="11">
        <f t="shared" si="4"/>
        <v>3687</v>
      </c>
      <c r="S32" s="11">
        <f t="shared" si="5"/>
        <v>11</v>
      </c>
      <c r="T32" s="27" t="s">
        <v>170</v>
      </c>
    </row>
    <row r="33" spans="1:20" ht="12.75">
      <c r="A33" s="2">
        <v>4</v>
      </c>
      <c r="B33" s="2" t="s">
        <v>9</v>
      </c>
      <c r="C33" s="18" t="s">
        <v>148</v>
      </c>
      <c r="D33" s="7" t="s">
        <v>13</v>
      </c>
      <c r="E33" s="7" t="s">
        <v>16</v>
      </c>
      <c r="F33" s="10">
        <v>340</v>
      </c>
      <c r="G33" s="10">
        <v>324</v>
      </c>
      <c r="H33" s="10">
        <v>326</v>
      </c>
      <c r="I33" s="10">
        <v>316</v>
      </c>
      <c r="J33" s="10"/>
      <c r="K33" s="10">
        <v>325</v>
      </c>
      <c r="L33" s="10"/>
      <c r="M33" s="10">
        <v>320</v>
      </c>
      <c r="N33" s="10">
        <v>331</v>
      </c>
      <c r="O33" s="10">
        <v>321</v>
      </c>
      <c r="P33" s="10">
        <v>327</v>
      </c>
      <c r="Q33" s="10">
        <v>334</v>
      </c>
      <c r="R33" s="11">
        <f t="shared" si="4"/>
        <v>3264</v>
      </c>
      <c r="S33" s="11">
        <f t="shared" si="5"/>
        <v>10</v>
      </c>
      <c r="T33" s="27" t="s">
        <v>170</v>
      </c>
    </row>
    <row r="34" spans="1:20" ht="12.75">
      <c r="A34" s="2">
        <v>5</v>
      </c>
      <c r="B34" s="2" t="s">
        <v>100</v>
      </c>
      <c r="C34" s="3" t="s">
        <v>117</v>
      </c>
      <c r="D34" s="7" t="s">
        <v>13</v>
      </c>
      <c r="E34" s="7" t="s">
        <v>16</v>
      </c>
      <c r="F34" s="10">
        <v>282</v>
      </c>
      <c r="G34" s="10">
        <v>289</v>
      </c>
      <c r="H34" s="10">
        <v>281</v>
      </c>
      <c r="I34" s="10">
        <v>311</v>
      </c>
      <c r="J34" s="10"/>
      <c r="K34" s="10">
        <v>291</v>
      </c>
      <c r="L34" s="10">
        <v>319</v>
      </c>
      <c r="M34" s="10">
        <v>304</v>
      </c>
      <c r="N34" s="10">
        <v>278</v>
      </c>
      <c r="O34" s="10">
        <v>284</v>
      </c>
      <c r="P34" s="10">
        <v>287</v>
      </c>
      <c r="Q34" s="10">
        <v>291</v>
      </c>
      <c r="R34" s="11">
        <f t="shared" si="4"/>
        <v>3217</v>
      </c>
      <c r="S34" s="11">
        <f t="shared" si="5"/>
        <v>11</v>
      </c>
      <c r="T34" s="27" t="s">
        <v>170</v>
      </c>
    </row>
    <row r="35" spans="1:20" ht="12.75">
      <c r="A35" s="2">
        <v>6</v>
      </c>
      <c r="B35" s="2" t="s">
        <v>60</v>
      </c>
      <c r="C35" s="3" t="s">
        <v>63</v>
      </c>
      <c r="D35" s="7" t="s">
        <v>13</v>
      </c>
      <c r="E35" s="7" t="s">
        <v>16</v>
      </c>
      <c r="F35" s="10">
        <v>263</v>
      </c>
      <c r="G35" s="10">
        <v>308</v>
      </c>
      <c r="H35" s="10">
        <v>276</v>
      </c>
      <c r="I35" s="10">
        <v>293</v>
      </c>
      <c r="J35" s="10">
        <v>286</v>
      </c>
      <c r="K35" s="10">
        <v>311</v>
      </c>
      <c r="L35" s="10">
        <v>298</v>
      </c>
      <c r="M35" s="10">
        <v>279</v>
      </c>
      <c r="N35" s="10"/>
      <c r="O35" s="10">
        <v>269</v>
      </c>
      <c r="P35" s="10">
        <v>282</v>
      </c>
      <c r="Q35" s="10">
        <v>291</v>
      </c>
      <c r="R35" s="11">
        <f t="shared" si="4"/>
        <v>3156</v>
      </c>
      <c r="S35" s="11">
        <f t="shared" si="5"/>
        <v>11</v>
      </c>
      <c r="T35" s="27" t="s">
        <v>170</v>
      </c>
    </row>
    <row r="36" spans="1:20" ht="12.75">
      <c r="A36" s="2">
        <v>7</v>
      </c>
      <c r="B36" s="2" t="s">
        <v>8</v>
      </c>
      <c r="C36" s="3" t="s">
        <v>143</v>
      </c>
      <c r="D36" s="7" t="s">
        <v>13</v>
      </c>
      <c r="E36" s="7" t="s">
        <v>16</v>
      </c>
      <c r="F36" s="10"/>
      <c r="G36" s="10">
        <v>342</v>
      </c>
      <c r="H36" s="10"/>
      <c r="I36" s="10"/>
      <c r="J36" s="10">
        <v>342</v>
      </c>
      <c r="K36" s="10">
        <v>348</v>
      </c>
      <c r="L36" s="10">
        <v>340</v>
      </c>
      <c r="M36" s="10">
        <v>342</v>
      </c>
      <c r="N36" s="10">
        <v>347</v>
      </c>
      <c r="O36" s="10">
        <v>336</v>
      </c>
      <c r="P36" s="10">
        <v>346</v>
      </c>
      <c r="Q36" s="10">
        <v>345</v>
      </c>
      <c r="R36" s="11">
        <f t="shared" si="4"/>
        <v>3088</v>
      </c>
      <c r="S36" s="11">
        <f t="shared" si="5"/>
        <v>9</v>
      </c>
      <c r="T36" s="27" t="s">
        <v>170</v>
      </c>
    </row>
    <row r="37" spans="1:20" ht="12.75">
      <c r="A37" s="2">
        <v>8</v>
      </c>
      <c r="B37" s="2" t="s">
        <v>6</v>
      </c>
      <c r="C37" s="3" t="s">
        <v>32</v>
      </c>
      <c r="D37" s="7" t="s">
        <v>13</v>
      </c>
      <c r="E37" s="7" t="s">
        <v>16</v>
      </c>
      <c r="F37" s="10"/>
      <c r="G37" s="10">
        <v>306</v>
      </c>
      <c r="H37" s="10">
        <v>292</v>
      </c>
      <c r="I37" s="10">
        <v>306</v>
      </c>
      <c r="J37" s="10">
        <v>306</v>
      </c>
      <c r="K37" s="10">
        <v>324</v>
      </c>
      <c r="L37" s="10">
        <v>307</v>
      </c>
      <c r="M37" s="10">
        <v>299</v>
      </c>
      <c r="N37" s="10">
        <v>308</v>
      </c>
      <c r="O37" s="10"/>
      <c r="P37" s="10">
        <v>286</v>
      </c>
      <c r="Q37" s="10">
        <v>297</v>
      </c>
      <c r="R37" s="11">
        <f t="shared" si="4"/>
        <v>3031</v>
      </c>
      <c r="S37" s="11">
        <f t="shared" si="5"/>
        <v>10</v>
      </c>
      <c r="T37" s="27" t="s">
        <v>170</v>
      </c>
    </row>
    <row r="38" spans="1:20" ht="12.75">
      <c r="A38" s="2">
        <v>9</v>
      </c>
      <c r="B38" s="2" t="s">
        <v>9</v>
      </c>
      <c r="C38" s="1" t="s">
        <v>152</v>
      </c>
      <c r="D38" s="13" t="s">
        <v>13</v>
      </c>
      <c r="E38" s="13" t="s">
        <v>16</v>
      </c>
      <c r="F38" s="10">
        <v>289</v>
      </c>
      <c r="G38" s="10">
        <v>307</v>
      </c>
      <c r="H38" s="10"/>
      <c r="I38" s="10">
        <v>312</v>
      </c>
      <c r="J38" s="10">
        <v>288</v>
      </c>
      <c r="K38" s="10">
        <v>296</v>
      </c>
      <c r="L38" s="10"/>
      <c r="M38" s="10">
        <v>299</v>
      </c>
      <c r="N38" s="10">
        <v>298</v>
      </c>
      <c r="O38" s="10">
        <v>311</v>
      </c>
      <c r="P38" s="10">
        <v>293</v>
      </c>
      <c r="Q38" s="10">
        <v>285</v>
      </c>
      <c r="R38" s="11">
        <f t="shared" si="4"/>
        <v>2978</v>
      </c>
      <c r="S38" s="11">
        <f t="shared" si="5"/>
        <v>10</v>
      </c>
      <c r="T38" s="27" t="s">
        <v>170</v>
      </c>
    </row>
    <row r="39" spans="1:19" ht="12.75">
      <c r="A39" s="2">
        <v>10</v>
      </c>
      <c r="B39" s="2" t="s">
        <v>11</v>
      </c>
      <c r="C39" s="3" t="s">
        <v>127</v>
      </c>
      <c r="D39" s="7" t="s">
        <v>13</v>
      </c>
      <c r="E39" s="7" t="s">
        <v>16</v>
      </c>
      <c r="F39" s="10">
        <v>268</v>
      </c>
      <c r="G39" s="10">
        <v>256</v>
      </c>
      <c r="H39" s="10">
        <v>305</v>
      </c>
      <c r="I39" s="10">
        <v>292</v>
      </c>
      <c r="J39" s="10">
        <v>294</v>
      </c>
      <c r="K39" s="10">
        <v>292</v>
      </c>
      <c r="L39" s="10"/>
      <c r="M39" s="10"/>
      <c r="N39" s="10">
        <v>281</v>
      </c>
      <c r="O39" s="10">
        <v>267</v>
      </c>
      <c r="P39" s="10">
        <v>307</v>
      </c>
      <c r="Q39" s="10">
        <v>293</v>
      </c>
      <c r="R39" s="11">
        <f t="shared" si="4"/>
        <v>2855</v>
      </c>
      <c r="S39" s="11">
        <f t="shared" si="5"/>
        <v>10</v>
      </c>
    </row>
    <row r="40" spans="1:20" ht="12.75">
      <c r="A40" s="2">
        <v>11</v>
      </c>
      <c r="B40" s="2" t="s">
        <v>7</v>
      </c>
      <c r="C40" s="3" t="s">
        <v>54</v>
      </c>
      <c r="D40" s="7" t="s">
        <v>13</v>
      </c>
      <c r="E40" s="7" t="s">
        <v>16</v>
      </c>
      <c r="F40" s="10"/>
      <c r="G40" s="10">
        <v>307</v>
      </c>
      <c r="H40" s="10">
        <v>286</v>
      </c>
      <c r="I40" s="10">
        <v>316</v>
      </c>
      <c r="J40" s="10">
        <v>306</v>
      </c>
      <c r="K40" s="10">
        <v>312</v>
      </c>
      <c r="L40" s="10"/>
      <c r="M40" s="10">
        <v>311</v>
      </c>
      <c r="N40" s="10">
        <v>297</v>
      </c>
      <c r="O40" s="10">
        <v>321</v>
      </c>
      <c r="P40" s="10"/>
      <c r="Q40" s="10">
        <v>317</v>
      </c>
      <c r="R40" s="11">
        <f t="shared" si="4"/>
        <v>2773</v>
      </c>
      <c r="S40" s="11">
        <f t="shared" si="5"/>
        <v>9</v>
      </c>
      <c r="T40" s="27" t="s">
        <v>170</v>
      </c>
    </row>
    <row r="41" spans="1:20" ht="12.75">
      <c r="A41" s="2">
        <v>12</v>
      </c>
      <c r="B41" s="2" t="s">
        <v>100</v>
      </c>
      <c r="C41" s="3" t="s">
        <v>110</v>
      </c>
      <c r="D41" s="7" t="s">
        <v>13</v>
      </c>
      <c r="E41" s="7" t="s">
        <v>16</v>
      </c>
      <c r="F41" s="10">
        <v>308</v>
      </c>
      <c r="G41" s="10">
        <v>292</v>
      </c>
      <c r="H41" s="10"/>
      <c r="I41" s="10"/>
      <c r="J41" s="10">
        <v>281</v>
      </c>
      <c r="K41" s="10">
        <v>303</v>
      </c>
      <c r="L41" s="10">
        <v>302</v>
      </c>
      <c r="M41" s="10">
        <v>311</v>
      </c>
      <c r="N41" s="10">
        <v>291</v>
      </c>
      <c r="O41" s="10">
        <v>288</v>
      </c>
      <c r="P41" s="10"/>
      <c r="Q41" s="10">
        <v>297</v>
      </c>
      <c r="R41" s="11">
        <f t="shared" si="4"/>
        <v>2673</v>
      </c>
      <c r="S41" s="11">
        <f t="shared" si="5"/>
        <v>9</v>
      </c>
      <c r="T41" s="27" t="s">
        <v>170</v>
      </c>
    </row>
    <row r="42" spans="1:20" ht="12.75">
      <c r="A42" s="2">
        <v>13</v>
      </c>
      <c r="B42" s="2" t="s">
        <v>39</v>
      </c>
      <c r="C42" s="1" t="s">
        <v>42</v>
      </c>
      <c r="D42" s="7" t="s">
        <v>13</v>
      </c>
      <c r="E42" s="7" t="s">
        <v>16</v>
      </c>
      <c r="F42" s="10">
        <v>246</v>
      </c>
      <c r="G42" s="10">
        <v>254</v>
      </c>
      <c r="H42" s="10">
        <v>244</v>
      </c>
      <c r="I42" s="10">
        <v>254</v>
      </c>
      <c r="J42" s="10">
        <v>236</v>
      </c>
      <c r="K42" s="10"/>
      <c r="L42" s="10">
        <v>270</v>
      </c>
      <c r="M42" s="10"/>
      <c r="N42" s="10">
        <v>256</v>
      </c>
      <c r="O42" s="10">
        <v>271</v>
      </c>
      <c r="P42" s="10">
        <v>272</v>
      </c>
      <c r="Q42" s="10">
        <v>269</v>
      </c>
      <c r="R42" s="11">
        <f t="shared" si="4"/>
        <v>2572</v>
      </c>
      <c r="S42" s="11">
        <f t="shared" si="5"/>
        <v>10</v>
      </c>
      <c r="T42" s="27" t="s">
        <v>170</v>
      </c>
    </row>
    <row r="43" spans="1:20" ht="12.75">
      <c r="A43" s="2">
        <v>14</v>
      </c>
      <c r="B43" s="2" t="s">
        <v>100</v>
      </c>
      <c r="C43" s="1" t="s">
        <v>103</v>
      </c>
      <c r="D43" s="7" t="s">
        <v>13</v>
      </c>
      <c r="E43" s="7" t="s">
        <v>16</v>
      </c>
      <c r="F43" s="10">
        <v>307</v>
      </c>
      <c r="G43" s="10">
        <v>305</v>
      </c>
      <c r="H43" s="10"/>
      <c r="I43" s="10"/>
      <c r="J43" s="10"/>
      <c r="K43" s="10">
        <v>315</v>
      </c>
      <c r="L43" s="10">
        <v>318</v>
      </c>
      <c r="M43" s="10">
        <v>295</v>
      </c>
      <c r="N43" s="10">
        <v>314</v>
      </c>
      <c r="O43" s="10">
        <v>307</v>
      </c>
      <c r="P43" s="10">
        <v>316</v>
      </c>
      <c r="Q43" s="10"/>
      <c r="R43" s="11">
        <f t="shared" si="4"/>
        <v>2477</v>
      </c>
      <c r="S43" s="11">
        <f t="shared" si="5"/>
        <v>8</v>
      </c>
      <c r="T43" s="27" t="s">
        <v>170</v>
      </c>
    </row>
    <row r="44" spans="1:19" ht="12.75">
      <c r="A44" s="2">
        <v>15</v>
      </c>
      <c r="B44" s="2" t="s">
        <v>10</v>
      </c>
      <c r="C44" s="1" t="s">
        <v>74</v>
      </c>
      <c r="D44" s="7" t="s">
        <v>13</v>
      </c>
      <c r="E44" s="7" t="s">
        <v>16</v>
      </c>
      <c r="F44" s="10"/>
      <c r="G44" s="10">
        <v>301</v>
      </c>
      <c r="H44" s="10"/>
      <c r="I44" s="10">
        <v>307</v>
      </c>
      <c r="J44" s="10">
        <v>307</v>
      </c>
      <c r="K44" s="10"/>
      <c r="L44" s="10">
        <v>304</v>
      </c>
      <c r="M44" s="10">
        <v>298</v>
      </c>
      <c r="N44" s="10">
        <v>304</v>
      </c>
      <c r="O44" s="10">
        <v>314</v>
      </c>
      <c r="P44" s="10"/>
      <c r="Q44" s="10">
        <v>297</v>
      </c>
      <c r="R44" s="11">
        <f t="shared" si="4"/>
        <v>2432</v>
      </c>
      <c r="S44" s="11">
        <f t="shared" si="5"/>
        <v>8</v>
      </c>
    </row>
    <row r="45" spans="1:20" ht="12.75">
      <c r="A45" s="2">
        <v>16</v>
      </c>
      <c r="B45" s="2" t="s">
        <v>6</v>
      </c>
      <c r="C45" s="3" t="s">
        <v>37</v>
      </c>
      <c r="D45" s="7" t="s">
        <v>13</v>
      </c>
      <c r="E45" s="7" t="s">
        <v>16</v>
      </c>
      <c r="F45" s="10">
        <v>214</v>
      </c>
      <c r="G45" s="10"/>
      <c r="H45" s="10">
        <v>222</v>
      </c>
      <c r="I45" s="10">
        <v>273</v>
      </c>
      <c r="J45" s="10"/>
      <c r="K45" s="10">
        <v>278</v>
      </c>
      <c r="L45" s="10">
        <v>287</v>
      </c>
      <c r="M45" s="10">
        <v>291</v>
      </c>
      <c r="N45" s="10"/>
      <c r="O45" s="10">
        <v>277</v>
      </c>
      <c r="P45" s="10">
        <v>265</v>
      </c>
      <c r="Q45" s="10">
        <v>296</v>
      </c>
      <c r="R45" s="11">
        <f t="shared" si="4"/>
        <v>2403</v>
      </c>
      <c r="S45" s="11">
        <f t="shared" si="5"/>
        <v>9</v>
      </c>
      <c r="T45" s="27" t="s">
        <v>170</v>
      </c>
    </row>
    <row r="46" spans="1:19" ht="12.75">
      <c r="A46" s="7">
        <v>17</v>
      </c>
      <c r="B46" s="7" t="s">
        <v>11</v>
      </c>
      <c r="C46" s="9" t="s">
        <v>126</v>
      </c>
      <c r="D46" s="7" t="s">
        <v>13</v>
      </c>
      <c r="E46" s="7" t="s">
        <v>16</v>
      </c>
      <c r="F46" s="10"/>
      <c r="G46" s="10">
        <v>304</v>
      </c>
      <c r="H46" s="10">
        <v>310</v>
      </c>
      <c r="I46" s="10">
        <v>277</v>
      </c>
      <c r="J46" s="10">
        <v>288</v>
      </c>
      <c r="K46" s="10"/>
      <c r="L46" s="10"/>
      <c r="M46" s="10">
        <v>289</v>
      </c>
      <c r="N46" s="10">
        <v>291</v>
      </c>
      <c r="O46" s="10"/>
      <c r="P46" s="10">
        <v>259</v>
      </c>
      <c r="Q46" s="10">
        <v>285</v>
      </c>
      <c r="R46" s="11">
        <f t="shared" si="4"/>
        <v>2303</v>
      </c>
      <c r="S46" s="11">
        <f t="shared" si="5"/>
        <v>8</v>
      </c>
    </row>
    <row r="47" spans="1:19" ht="12.75">
      <c r="A47" s="7">
        <v>18</v>
      </c>
      <c r="B47" s="7" t="s">
        <v>6</v>
      </c>
      <c r="C47" s="9" t="s">
        <v>29</v>
      </c>
      <c r="D47" s="7" t="s">
        <v>13</v>
      </c>
      <c r="E47" s="7" t="s">
        <v>16</v>
      </c>
      <c r="F47" s="10">
        <v>303</v>
      </c>
      <c r="G47" s="10"/>
      <c r="H47" s="10">
        <v>330</v>
      </c>
      <c r="I47" s="10"/>
      <c r="J47" s="10">
        <v>335</v>
      </c>
      <c r="K47" s="10">
        <v>334</v>
      </c>
      <c r="L47" s="10">
        <v>327</v>
      </c>
      <c r="M47" s="10"/>
      <c r="N47" s="10"/>
      <c r="O47" s="10">
        <v>329</v>
      </c>
      <c r="P47" s="10"/>
      <c r="Q47" s="10">
        <v>331</v>
      </c>
      <c r="R47" s="11">
        <f t="shared" si="4"/>
        <v>2289</v>
      </c>
      <c r="S47" s="11">
        <f t="shared" si="5"/>
        <v>7</v>
      </c>
    </row>
    <row r="48" spans="1:19" ht="12.75">
      <c r="A48" s="7">
        <v>19</v>
      </c>
      <c r="B48" s="7" t="s">
        <v>12</v>
      </c>
      <c r="C48" s="15" t="s">
        <v>89</v>
      </c>
      <c r="D48" s="16" t="s">
        <v>13</v>
      </c>
      <c r="E48" s="16" t="s">
        <v>16</v>
      </c>
      <c r="F48" s="10">
        <v>235</v>
      </c>
      <c r="G48" s="10">
        <v>272</v>
      </c>
      <c r="H48" s="10">
        <v>242</v>
      </c>
      <c r="I48" s="10">
        <v>281</v>
      </c>
      <c r="J48" s="10">
        <v>281</v>
      </c>
      <c r="K48" s="10">
        <v>270</v>
      </c>
      <c r="L48" s="10">
        <v>288</v>
      </c>
      <c r="M48" s="10"/>
      <c r="N48" s="10">
        <v>237</v>
      </c>
      <c r="O48" s="10"/>
      <c r="P48" s="10"/>
      <c r="Q48" s="10"/>
      <c r="R48" s="11">
        <f t="shared" si="4"/>
        <v>2106</v>
      </c>
      <c r="S48" s="11">
        <f t="shared" si="5"/>
        <v>8</v>
      </c>
    </row>
    <row r="49" spans="1:19" ht="12.75">
      <c r="A49" s="7">
        <v>20</v>
      </c>
      <c r="B49" s="7" t="s">
        <v>12</v>
      </c>
      <c r="C49" s="15" t="s">
        <v>86</v>
      </c>
      <c r="D49" s="16" t="s">
        <v>13</v>
      </c>
      <c r="E49" s="16" t="s">
        <v>16</v>
      </c>
      <c r="F49" s="10">
        <v>287</v>
      </c>
      <c r="G49" s="10"/>
      <c r="H49" s="10">
        <v>301</v>
      </c>
      <c r="I49" s="10">
        <v>287</v>
      </c>
      <c r="J49" s="10">
        <v>299</v>
      </c>
      <c r="K49" s="10">
        <v>303</v>
      </c>
      <c r="L49" s="10">
        <v>299</v>
      </c>
      <c r="M49" s="10"/>
      <c r="N49" s="10">
        <v>284</v>
      </c>
      <c r="O49" s="10"/>
      <c r="P49" s="10"/>
      <c r="Q49" s="10"/>
      <c r="R49" s="11">
        <f t="shared" si="4"/>
        <v>2060</v>
      </c>
      <c r="S49" s="11">
        <f t="shared" si="5"/>
        <v>7</v>
      </c>
    </row>
    <row r="50" spans="1:19" ht="12.75">
      <c r="A50" s="7">
        <v>21</v>
      </c>
      <c r="B50" s="7" t="s">
        <v>6</v>
      </c>
      <c r="C50" s="9" t="s">
        <v>30</v>
      </c>
      <c r="D50" s="7" t="s">
        <v>13</v>
      </c>
      <c r="E50" s="7" t="s">
        <v>16</v>
      </c>
      <c r="F50" s="10">
        <v>283</v>
      </c>
      <c r="G50" s="10"/>
      <c r="H50" s="10">
        <v>271</v>
      </c>
      <c r="I50" s="10"/>
      <c r="J50" s="10">
        <v>296</v>
      </c>
      <c r="K50" s="10">
        <v>305</v>
      </c>
      <c r="L50" s="10">
        <v>309</v>
      </c>
      <c r="M50" s="10"/>
      <c r="N50" s="10"/>
      <c r="O50" s="10">
        <v>304</v>
      </c>
      <c r="P50" s="10"/>
      <c r="Q50" s="10">
        <v>272</v>
      </c>
      <c r="R50" s="11">
        <f t="shared" si="4"/>
        <v>2040</v>
      </c>
      <c r="S50" s="11">
        <f t="shared" si="5"/>
        <v>7</v>
      </c>
    </row>
    <row r="51" spans="1:19" ht="12.75">
      <c r="A51" s="7">
        <v>22</v>
      </c>
      <c r="B51" s="7" t="s">
        <v>39</v>
      </c>
      <c r="C51" s="8" t="s">
        <v>41</v>
      </c>
      <c r="D51" s="7" t="s">
        <v>13</v>
      </c>
      <c r="E51" s="7" t="s">
        <v>16</v>
      </c>
      <c r="F51" s="10"/>
      <c r="G51" s="10"/>
      <c r="H51" s="10"/>
      <c r="I51" s="10">
        <v>335</v>
      </c>
      <c r="J51" s="10"/>
      <c r="K51" s="10"/>
      <c r="L51" s="10"/>
      <c r="M51" s="10">
        <v>337</v>
      </c>
      <c r="N51" s="10">
        <v>333</v>
      </c>
      <c r="O51" s="10">
        <v>324</v>
      </c>
      <c r="P51" s="10">
        <v>340</v>
      </c>
      <c r="Q51" s="10">
        <v>349</v>
      </c>
      <c r="R51" s="11">
        <f t="shared" si="4"/>
        <v>2018</v>
      </c>
      <c r="S51" s="11">
        <f t="shared" si="5"/>
        <v>6</v>
      </c>
    </row>
    <row r="52" spans="1:19" ht="12.75">
      <c r="A52" s="7">
        <v>23</v>
      </c>
      <c r="B52" s="7" t="s">
        <v>12</v>
      </c>
      <c r="C52" s="9" t="s">
        <v>95</v>
      </c>
      <c r="D52" s="7" t="s">
        <v>13</v>
      </c>
      <c r="E52" s="7" t="s">
        <v>16</v>
      </c>
      <c r="F52" s="10"/>
      <c r="G52" s="10">
        <v>290</v>
      </c>
      <c r="H52" s="10">
        <v>266</v>
      </c>
      <c r="I52" s="10"/>
      <c r="J52" s="10"/>
      <c r="K52" s="10">
        <v>299</v>
      </c>
      <c r="L52" s="10"/>
      <c r="M52" s="10">
        <v>318</v>
      </c>
      <c r="N52" s="10">
        <v>300</v>
      </c>
      <c r="O52" s="10"/>
      <c r="P52" s="10"/>
      <c r="Q52" s="10">
        <v>302</v>
      </c>
      <c r="R52" s="11">
        <f t="shared" si="4"/>
        <v>1775</v>
      </c>
      <c r="S52" s="11">
        <f t="shared" si="5"/>
        <v>6</v>
      </c>
    </row>
    <row r="53" spans="1:19" ht="12.75">
      <c r="A53" s="7">
        <v>24</v>
      </c>
      <c r="B53" s="7" t="s">
        <v>6</v>
      </c>
      <c r="C53" s="8" t="s">
        <v>21</v>
      </c>
      <c r="D53" s="7" t="s">
        <v>13</v>
      </c>
      <c r="E53" s="7" t="s">
        <v>16</v>
      </c>
      <c r="F53" s="10">
        <v>269</v>
      </c>
      <c r="G53" s="10"/>
      <c r="H53" s="10">
        <v>256</v>
      </c>
      <c r="I53" s="10">
        <v>271</v>
      </c>
      <c r="J53" s="10">
        <v>282</v>
      </c>
      <c r="K53" s="10"/>
      <c r="L53" s="10"/>
      <c r="M53" s="10"/>
      <c r="N53" s="10">
        <v>296</v>
      </c>
      <c r="O53" s="10">
        <v>257</v>
      </c>
      <c r="P53" s="10"/>
      <c r="Q53" s="10"/>
      <c r="R53" s="11">
        <f t="shared" si="4"/>
        <v>1631</v>
      </c>
      <c r="S53" s="11">
        <f t="shared" si="5"/>
        <v>6</v>
      </c>
    </row>
    <row r="54" spans="1:19" ht="12.75">
      <c r="A54" s="7">
        <v>25</v>
      </c>
      <c r="B54" s="7" t="s">
        <v>12</v>
      </c>
      <c r="C54" s="15" t="s">
        <v>92</v>
      </c>
      <c r="D54" s="16" t="s">
        <v>13</v>
      </c>
      <c r="E54" s="16" t="s">
        <v>16</v>
      </c>
      <c r="F54" s="10">
        <v>203</v>
      </c>
      <c r="G54" s="10">
        <v>167</v>
      </c>
      <c r="H54" s="10">
        <v>146</v>
      </c>
      <c r="I54" s="10">
        <v>156</v>
      </c>
      <c r="J54" s="10">
        <v>113</v>
      </c>
      <c r="K54" s="10">
        <v>172</v>
      </c>
      <c r="L54" s="10"/>
      <c r="M54" s="10">
        <v>159</v>
      </c>
      <c r="N54" s="10">
        <v>138</v>
      </c>
      <c r="O54" s="10">
        <v>167</v>
      </c>
      <c r="P54" s="10"/>
      <c r="Q54" s="10">
        <v>198</v>
      </c>
      <c r="R54" s="11">
        <f t="shared" si="4"/>
        <v>1619</v>
      </c>
      <c r="S54" s="11">
        <f t="shared" si="5"/>
        <v>10</v>
      </c>
    </row>
    <row r="55" spans="1:19" ht="12.75">
      <c r="A55" s="7">
        <v>26</v>
      </c>
      <c r="B55" s="7" t="s">
        <v>11</v>
      </c>
      <c r="C55" s="12" t="s">
        <v>140</v>
      </c>
      <c r="D55" s="7" t="s">
        <v>13</v>
      </c>
      <c r="E55" s="7" t="s">
        <v>16</v>
      </c>
      <c r="F55" s="10"/>
      <c r="G55" s="10">
        <v>318</v>
      </c>
      <c r="H55" s="10">
        <v>318</v>
      </c>
      <c r="I55" s="10"/>
      <c r="J55" s="10"/>
      <c r="K55" s="10">
        <v>327</v>
      </c>
      <c r="L55" s="10"/>
      <c r="M55" s="10">
        <v>320</v>
      </c>
      <c r="N55" s="10">
        <v>315</v>
      </c>
      <c r="O55" s="10"/>
      <c r="P55" s="10"/>
      <c r="Q55" s="10"/>
      <c r="R55" s="11">
        <f t="shared" si="4"/>
        <v>1598</v>
      </c>
      <c r="S55" s="11">
        <f t="shared" si="5"/>
        <v>5</v>
      </c>
    </row>
    <row r="56" spans="1:19" ht="12.75">
      <c r="A56" s="7">
        <v>27</v>
      </c>
      <c r="B56" s="7" t="s">
        <v>60</v>
      </c>
      <c r="C56" s="9" t="s">
        <v>66</v>
      </c>
      <c r="D56" s="7" t="s">
        <v>13</v>
      </c>
      <c r="E56" s="7" t="s">
        <v>16</v>
      </c>
      <c r="F56" s="10">
        <v>312</v>
      </c>
      <c r="G56" s="10">
        <v>315</v>
      </c>
      <c r="H56" s="10">
        <v>319</v>
      </c>
      <c r="I56" s="10"/>
      <c r="J56" s="10">
        <v>322</v>
      </c>
      <c r="K56" s="10"/>
      <c r="L56" s="10"/>
      <c r="M56" s="10"/>
      <c r="N56" s="10"/>
      <c r="O56" s="10"/>
      <c r="P56" s="10"/>
      <c r="Q56" s="10"/>
      <c r="R56" s="11">
        <f t="shared" si="4"/>
        <v>1268</v>
      </c>
      <c r="S56" s="11">
        <f t="shared" si="5"/>
        <v>4</v>
      </c>
    </row>
    <row r="57" spans="1:19" ht="12.75">
      <c r="A57" s="7">
        <v>28</v>
      </c>
      <c r="B57" s="7" t="s">
        <v>7</v>
      </c>
      <c r="C57" s="9" t="s">
        <v>52</v>
      </c>
      <c r="D57" s="7" t="s">
        <v>13</v>
      </c>
      <c r="E57" s="7" t="s">
        <v>16</v>
      </c>
      <c r="F57" s="10"/>
      <c r="G57" s="10">
        <v>197</v>
      </c>
      <c r="H57" s="10">
        <v>256</v>
      </c>
      <c r="I57" s="10">
        <v>238</v>
      </c>
      <c r="J57" s="10">
        <v>254</v>
      </c>
      <c r="K57" s="10"/>
      <c r="L57" s="10"/>
      <c r="M57" s="10">
        <v>253</v>
      </c>
      <c r="N57" s="10"/>
      <c r="O57" s="10"/>
      <c r="P57" s="10"/>
      <c r="Q57" s="10"/>
      <c r="R57" s="11">
        <f t="shared" si="4"/>
        <v>1198</v>
      </c>
      <c r="S57" s="11">
        <f t="shared" si="5"/>
        <v>5</v>
      </c>
    </row>
    <row r="58" spans="1:19" ht="12.75">
      <c r="A58" s="7">
        <v>29</v>
      </c>
      <c r="B58" s="7" t="s">
        <v>49</v>
      </c>
      <c r="C58" s="9" t="s">
        <v>50</v>
      </c>
      <c r="D58" s="7" t="s">
        <v>13</v>
      </c>
      <c r="E58" s="7" t="s">
        <v>16</v>
      </c>
      <c r="F58" s="10"/>
      <c r="G58" s="10">
        <v>302</v>
      </c>
      <c r="H58" s="10">
        <v>288</v>
      </c>
      <c r="I58" s="10">
        <v>304</v>
      </c>
      <c r="J58" s="10"/>
      <c r="K58" s="10">
        <v>289</v>
      </c>
      <c r="L58" s="10"/>
      <c r="M58" s="10"/>
      <c r="N58" s="10"/>
      <c r="O58" s="10"/>
      <c r="P58" s="10"/>
      <c r="Q58" s="10"/>
      <c r="R58" s="11">
        <f t="shared" si="4"/>
        <v>1183</v>
      </c>
      <c r="S58" s="11">
        <f t="shared" si="5"/>
        <v>4</v>
      </c>
    </row>
    <row r="59" spans="6:19" ht="12.75"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/>
      <c r="S59" s="11"/>
    </row>
    <row r="60" spans="1:20" ht="12.75">
      <c r="A60" s="2">
        <v>1</v>
      </c>
      <c r="B60" s="2" t="s">
        <v>156</v>
      </c>
      <c r="C60" s="18" t="s">
        <v>161</v>
      </c>
      <c r="D60" s="7" t="s">
        <v>13</v>
      </c>
      <c r="E60" s="7" t="s">
        <v>14</v>
      </c>
      <c r="F60" s="10">
        <v>340</v>
      </c>
      <c r="G60" s="10">
        <v>329</v>
      </c>
      <c r="H60" s="10">
        <v>336</v>
      </c>
      <c r="I60" s="10">
        <v>338</v>
      </c>
      <c r="J60" s="10">
        <v>317</v>
      </c>
      <c r="K60" s="10">
        <v>333</v>
      </c>
      <c r="L60" s="10">
        <v>336</v>
      </c>
      <c r="M60" s="10">
        <v>333</v>
      </c>
      <c r="N60" s="10">
        <v>335</v>
      </c>
      <c r="O60" s="10">
        <v>329</v>
      </c>
      <c r="P60" s="10">
        <v>320</v>
      </c>
      <c r="Q60" s="10">
        <v>332</v>
      </c>
      <c r="R60" s="11">
        <f aca="true" t="shared" si="6" ref="R60:R86">SUM(F60:Q60)</f>
        <v>3978</v>
      </c>
      <c r="S60" s="11">
        <f aca="true" t="shared" si="7" ref="S60:S86">COUNT(F60:Q60)</f>
        <v>12</v>
      </c>
      <c r="T60" s="27" t="s">
        <v>170</v>
      </c>
    </row>
    <row r="61" spans="1:20" ht="12.75">
      <c r="A61" s="2">
        <v>2</v>
      </c>
      <c r="B61" s="2" t="s">
        <v>156</v>
      </c>
      <c r="C61" s="18" t="s">
        <v>159</v>
      </c>
      <c r="D61" s="13" t="s">
        <v>13</v>
      </c>
      <c r="E61" s="13" t="s">
        <v>14</v>
      </c>
      <c r="F61" s="10">
        <v>342</v>
      </c>
      <c r="G61" s="10">
        <v>344</v>
      </c>
      <c r="H61" s="10"/>
      <c r="I61" s="10">
        <v>337</v>
      </c>
      <c r="J61" s="10">
        <v>344</v>
      </c>
      <c r="K61" s="10">
        <v>343</v>
      </c>
      <c r="L61" s="10">
        <v>341</v>
      </c>
      <c r="M61" s="10">
        <v>343</v>
      </c>
      <c r="N61" s="10">
        <v>341</v>
      </c>
      <c r="O61" s="10">
        <v>341</v>
      </c>
      <c r="P61" s="10">
        <v>342</v>
      </c>
      <c r="Q61" s="10">
        <v>336</v>
      </c>
      <c r="R61" s="11">
        <f t="shared" si="6"/>
        <v>3754</v>
      </c>
      <c r="S61" s="11">
        <f t="shared" si="7"/>
        <v>11</v>
      </c>
      <c r="T61" s="27" t="s">
        <v>170</v>
      </c>
    </row>
    <row r="62" spans="1:20" ht="12.75">
      <c r="A62" s="2">
        <v>3</v>
      </c>
      <c r="B62" s="2" t="s">
        <v>56</v>
      </c>
      <c r="C62" s="1" t="s">
        <v>59</v>
      </c>
      <c r="D62" s="7" t="s">
        <v>13</v>
      </c>
      <c r="E62" s="7" t="s">
        <v>14</v>
      </c>
      <c r="F62" s="10">
        <v>337</v>
      </c>
      <c r="G62" s="10">
        <v>339</v>
      </c>
      <c r="H62" s="10">
        <v>334</v>
      </c>
      <c r="I62" s="10">
        <v>339</v>
      </c>
      <c r="J62" s="10">
        <v>331</v>
      </c>
      <c r="K62" s="10"/>
      <c r="L62" s="10">
        <v>343</v>
      </c>
      <c r="M62" s="10">
        <v>332</v>
      </c>
      <c r="N62" s="10">
        <v>345</v>
      </c>
      <c r="O62" s="10">
        <v>333</v>
      </c>
      <c r="P62" s="10">
        <v>340</v>
      </c>
      <c r="Q62" s="10">
        <v>342</v>
      </c>
      <c r="R62" s="11">
        <f t="shared" si="6"/>
        <v>3715</v>
      </c>
      <c r="S62" s="11">
        <f t="shared" si="7"/>
        <v>11</v>
      </c>
      <c r="T62" s="27" t="s">
        <v>170</v>
      </c>
    </row>
    <row r="63" spans="1:20" ht="12.75">
      <c r="A63" s="2">
        <v>4</v>
      </c>
      <c r="B63" s="2" t="s">
        <v>4</v>
      </c>
      <c r="C63" s="3" t="s">
        <v>83</v>
      </c>
      <c r="D63" s="7" t="s">
        <v>13</v>
      </c>
      <c r="E63" s="7" t="s">
        <v>14</v>
      </c>
      <c r="F63" s="10">
        <v>341</v>
      </c>
      <c r="G63" s="10">
        <v>343</v>
      </c>
      <c r="H63" s="10"/>
      <c r="I63" s="10">
        <v>337</v>
      </c>
      <c r="J63" s="10">
        <v>346</v>
      </c>
      <c r="K63" s="10">
        <v>341</v>
      </c>
      <c r="L63" s="10">
        <v>340</v>
      </c>
      <c r="M63" s="10">
        <v>345</v>
      </c>
      <c r="N63" s="10"/>
      <c r="O63" s="10">
        <v>343</v>
      </c>
      <c r="P63" s="10">
        <v>341</v>
      </c>
      <c r="Q63" s="10">
        <v>338</v>
      </c>
      <c r="R63" s="11">
        <f t="shared" si="6"/>
        <v>3415</v>
      </c>
      <c r="S63" s="11">
        <f t="shared" si="7"/>
        <v>10</v>
      </c>
      <c r="T63" s="27" t="s">
        <v>170</v>
      </c>
    </row>
    <row r="64" spans="1:20" ht="12.75">
      <c r="A64" s="7">
        <v>5</v>
      </c>
      <c r="B64" s="7" t="s">
        <v>4</v>
      </c>
      <c r="C64" s="9" t="s">
        <v>84</v>
      </c>
      <c r="D64" s="7" t="s">
        <v>13</v>
      </c>
      <c r="E64" s="7" t="s">
        <v>14</v>
      </c>
      <c r="F64" s="10">
        <v>344</v>
      </c>
      <c r="G64" s="10">
        <v>335</v>
      </c>
      <c r="H64" s="10"/>
      <c r="I64" s="10">
        <v>329</v>
      </c>
      <c r="J64" s="10">
        <v>334</v>
      </c>
      <c r="K64" s="10">
        <v>341</v>
      </c>
      <c r="L64" s="10">
        <v>327</v>
      </c>
      <c r="M64" s="10">
        <v>338</v>
      </c>
      <c r="N64" s="10"/>
      <c r="O64" s="10">
        <v>337</v>
      </c>
      <c r="P64" s="10">
        <v>331</v>
      </c>
      <c r="Q64" s="10">
        <v>337</v>
      </c>
      <c r="R64" s="11">
        <f t="shared" si="6"/>
        <v>3353</v>
      </c>
      <c r="S64" s="11">
        <f t="shared" si="7"/>
        <v>10</v>
      </c>
      <c r="T64" s="27" t="s">
        <v>171</v>
      </c>
    </row>
    <row r="65" spans="1:19" ht="12.75">
      <c r="A65" s="2">
        <v>6</v>
      </c>
      <c r="B65" s="2" t="s">
        <v>12</v>
      </c>
      <c r="C65" s="1" t="s">
        <v>97</v>
      </c>
      <c r="D65" s="7" t="s">
        <v>13</v>
      </c>
      <c r="E65" s="7" t="s">
        <v>14</v>
      </c>
      <c r="F65" s="10"/>
      <c r="G65" s="10">
        <v>339</v>
      </c>
      <c r="H65" s="10"/>
      <c r="I65" s="10">
        <v>339</v>
      </c>
      <c r="J65" s="10">
        <v>325</v>
      </c>
      <c r="K65" s="10">
        <v>329</v>
      </c>
      <c r="L65" s="10">
        <v>336</v>
      </c>
      <c r="M65" s="10">
        <v>325</v>
      </c>
      <c r="N65" s="10">
        <v>336</v>
      </c>
      <c r="O65" s="10">
        <v>346</v>
      </c>
      <c r="P65" s="10">
        <v>337</v>
      </c>
      <c r="Q65" s="10">
        <v>331</v>
      </c>
      <c r="R65" s="11">
        <f t="shared" si="6"/>
        <v>3343</v>
      </c>
      <c r="S65" s="11">
        <f t="shared" si="7"/>
        <v>10</v>
      </c>
    </row>
    <row r="66" spans="1:19" ht="12.75">
      <c r="A66" s="2">
        <v>7</v>
      </c>
      <c r="B66" s="2" t="s">
        <v>12</v>
      </c>
      <c r="C66" s="26" t="s">
        <v>96</v>
      </c>
      <c r="D66" s="16" t="s">
        <v>13</v>
      </c>
      <c r="E66" s="16" t="s">
        <v>14</v>
      </c>
      <c r="F66" s="10"/>
      <c r="G66" s="10">
        <v>339</v>
      </c>
      <c r="H66" s="10">
        <v>340</v>
      </c>
      <c r="I66" s="10">
        <v>333</v>
      </c>
      <c r="J66" s="10"/>
      <c r="K66" s="10">
        <v>334</v>
      </c>
      <c r="L66" s="10">
        <v>338</v>
      </c>
      <c r="M66" s="10">
        <v>341</v>
      </c>
      <c r="N66" s="10">
        <v>339</v>
      </c>
      <c r="O66" s="10">
        <v>335</v>
      </c>
      <c r="P66" s="10">
        <v>308</v>
      </c>
      <c r="Q66" s="10">
        <v>305</v>
      </c>
      <c r="R66" s="11">
        <f t="shared" si="6"/>
        <v>3312</v>
      </c>
      <c r="S66" s="11">
        <f t="shared" si="7"/>
        <v>10</v>
      </c>
    </row>
    <row r="67" spans="1:19" ht="12.75">
      <c r="A67" s="2">
        <v>8</v>
      </c>
      <c r="B67" s="2" t="s">
        <v>12</v>
      </c>
      <c r="C67" s="26" t="s">
        <v>99</v>
      </c>
      <c r="D67" s="16" t="s">
        <v>13</v>
      </c>
      <c r="E67" s="16" t="s">
        <v>14</v>
      </c>
      <c r="F67" s="10"/>
      <c r="G67" s="10">
        <v>344</v>
      </c>
      <c r="H67" s="10"/>
      <c r="I67" s="10">
        <v>337</v>
      </c>
      <c r="J67" s="10"/>
      <c r="K67" s="10">
        <v>350</v>
      </c>
      <c r="L67" s="10">
        <v>336</v>
      </c>
      <c r="M67" s="10">
        <v>332</v>
      </c>
      <c r="N67" s="10">
        <v>343</v>
      </c>
      <c r="O67" s="10">
        <v>331</v>
      </c>
      <c r="P67" s="10">
        <v>345</v>
      </c>
      <c r="Q67" s="10">
        <v>343</v>
      </c>
      <c r="R67" s="11">
        <f t="shared" si="6"/>
        <v>3061</v>
      </c>
      <c r="S67" s="11">
        <f t="shared" si="7"/>
        <v>9</v>
      </c>
    </row>
    <row r="68" spans="1:19" ht="12.75">
      <c r="A68" s="2">
        <v>9</v>
      </c>
      <c r="B68" s="2" t="s">
        <v>12</v>
      </c>
      <c r="C68" s="26" t="s">
        <v>94</v>
      </c>
      <c r="D68" s="16" t="s">
        <v>13</v>
      </c>
      <c r="E68" s="16" t="s">
        <v>14</v>
      </c>
      <c r="F68" s="10">
        <v>302</v>
      </c>
      <c r="G68" s="10">
        <v>320</v>
      </c>
      <c r="H68" s="10">
        <v>317</v>
      </c>
      <c r="I68" s="10"/>
      <c r="J68" s="10"/>
      <c r="K68" s="10"/>
      <c r="L68" s="10">
        <v>314</v>
      </c>
      <c r="M68" s="10">
        <v>330</v>
      </c>
      <c r="N68" s="10">
        <v>318</v>
      </c>
      <c r="O68" s="10">
        <v>306</v>
      </c>
      <c r="P68" s="10">
        <v>320</v>
      </c>
      <c r="Q68" s="10">
        <v>332</v>
      </c>
      <c r="R68" s="11">
        <f t="shared" si="6"/>
        <v>2859</v>
      </c>
      <c r="S68" s="11">
        <f t="shared" si="7"/>
        <v>9</v>
      </c>
    </row>
    <row r="69" spans="1:19" ht="12.75">
      <c r="A69" s="2">
        <v>10</v>
      </c>
      <c r="B69" s="2" t="s">
        <v>10</v>
      </c>
      <c r="C69" s="1" t="s">
        <v>73</v>
      </c>
      <c r="D69" s="7" t="s">
        <v>13</v>
      </c>
      <c r="E69" s="7" t="s">
        <v>14</v>
      </c>
      <c r="F69" s="10"/>
      <c r="G69" s="10">
        <v>351</v>
      </c>
      <c r="H69" s="10"/>
      <c r="I69" s="10">
        <v>350</v>
      </c>
      <c r="J69" s="10">
        <v>352</v>
      </c>
      <c r="K69" s="10"/>
      <c r="L69" s="10">
        <v>355</v>
      </c>
      <c r="M69" s="10">
        <v>342</v>
      </c>
      <c r="N69" s="10">
        <v>353</v>
      </c>
      <c r="O69" s="10">
        <v>348</v>
      </c>
      <c r="P69" s="10"/>
      <c r="Q69" s="10">
        <v>347</v>
      </c>
      <c r="R69" s="11">
        <f t="shared" si="6"/>
        <v>2798</v>
      </c>
      <c r="S69" s="11">
        <f t="shared" si="7"/>
        <v>8</v>
      </c>
    </row>
    <row r="70" spans="1:19" ht="12.75">
      <c r="A70" s="2">
        <v>11</v>
      </c>
      <c r="B70" s="2" t="s">
        <v>11</v>
      </c>
      <c r="C70" s="3" t="s">
        <v>132</v>
      </c>
      <c r="D70" s="7" t="s">
        <v>13</v>
      </c>
      <c r="E70" s="7" t="s">
        <v>14</v>
      </c>
      <c r="F70" s="10">
        <v>347</v>
      </c>
      <c r="G70" s="10">
        <v>344</v>
      </c>
      <c r="H70" s="10"/>
      <c r="I70" s="10">
        <v>342</v>
      </c>
      <c r="J70" s="10">
        <v>345</v>
      </c>
      <c r="K70" s="10">
        <v>341</v>
      </c>
      <c r="L70" s="10"/>
      <c r="M70" s="10"/>
      <c r="N70" s="10">
        <v>337</v>
      </c>
      <c r="O70" s="10"/>
      <c r="P70" s="10">
        <v>347</v>
      </c>
      <c r="Q70" s="10">
        <v>348</v>
      </c>
      <c r="R70" s="11">
        <f t="shared" si="6"/>
        <v>2751</v>
      </c>
      <c r="S70" s="11">
        <f t="shared" si="7"/>
        <v>8</v>
      </c>
    </row>
    <row r="71" spans="1:19" ht="12.75">
      <c r="A71" s="2">
        <v>12</v>
      </c>
      <c r="B71" s="2" t="s">
        <v>12</v>
      </c>
      <c r="C71" s="21" t="s">
        <v>90</v>
      </c>
      <c r="D71" s="20" t="s">
        <v>13</v>
      </c>
      <c r="E71" s="20" t="s">
        <v>14</v>
      </c>
      <c r="F71" s="10">
        <v>221</v>
      </c>
      <c r="G71" s="10"/>
      <c r="H71" s="10">
        <v>325</v>
      </c>
      <c r="I71" s="10">
        <v>327</v>
      </c>
      <c r="J71" s="10">
        <v>309</v>
      </c>
      <c r="K71" s="10">
        <v>317</v>
      </c>
      <c r="L71" s="10"/>
      <c r="M71" s="10"/>
      <c r="N71" s="10">
        <v>316</v>
      </c>
      <c r="O71" s="10">
        <v>319</v>
      </c>
      <c r="P71" s="10">
        <v>282</v>
      </c>
      <c r="Q71" s="10">
        <v>326</v>
      </c>
      <c r="R71" s="11">
        <f t="shared" si="6"/>
        <v>2742</v>
      </c>
      <c r="S71" s="11">
        <f t="shared" si="7"/>
        <v>9</v>
      </c>
    </row>
    <row r="72" spans="1:20" ht="12.75">
      <c r="A72" s="2">
        <v>13</v>
      </c>
      <c r="B72" s="2" t="s">
        <v>100</v>
      </c>
      <c r="C72" s="3" t="s">
        <v>108</v>
      </c>
      <c r="D72" s="7" t="s">
        <v>13</v>
      </c>
      <c r="E72" s="7" t="s">
        <v>14</v>
      </c>
      <c r="F72" s="10">
        <v>318</v>
      </c>
      <c r="G72" s="10">
        <v>336</v>
      </c>
      <c r="H72" s="10"/>
      <c r="I72" s="10">
        <v>333</v>
      </c>
      <c r="J72" s="10"/>
      <c r="K72" s="10">
        <v>333</v>
      </c>
      <c r="L72" s="10">
        <v>324</v>
      </c>
      <c r="M72" s="10">
        <v>327</v>
      </c>
      <c r="N72" s="10">
        <v>330</v>
      </c>
      <c r="O72" s="10"/>
      <c r="P72" s="10">
        <v>335</v>
      </c>
      <c r="Q72" s="10"/>
      <c r="R72" s="11">
        <f t="shared" si="6"/>
        <v>2636</v>
      </c>
      <c r="S72" s="11">
        <f t="shared" si="7"/>
        <v>8</v>
      </c>
      <c r="T72" s="27" t="s">
        <v>170</v>
      </c>
    </row>
    <row r="73" spans="1:20" ht="12.75">
      <c r="A73" s="7">
        <v>14</v>
      </c>
      <c r="B73" s="7" t="s">
        <v>6</v>
      </c>
      <c r="C73" s="9" t="s">
        <v>33</v>
      </c>
      <c r="D73" s="7" t="s">
        <v>13</v>
      </c>
      <c r="E73" s="7" t="s">
        <v>14</v>
      </c>
      <c r="F73" s="10"/>
      <c r="G73" s="10"/>
      <c r="H73" s="10">
        <v>351</v>
      </c>
      <c r="I73" s="10"/>
      <c r="J73" s="10">
        <v>345</v>
      </c>
      <c r="K73" s="10"/>
      <c r="L73" s="10">
        <v>347</v>
      </c>
      <c r="M73" s="10"/>
      <c r="N73" s="10">
        <v>341</v>
      </c>
      <c r="O73" s="10">
        <v>352</v>
      </c>
      <c r="P73" s="10">
        <v>348</v>
      </c>
      <c r="Q73" s="10">
        <v>349</v>
      </c>
      <c r="R73" s="11">
        <f t="shared" si="6"/>
        <v>2433</v>
      </c>
      <c r="S73" s="11">
        <f t="shared" si="7"/>
        <v>7</v>
      </c>
      <c r="T73" s="27" t="s">
        <v>171</v>
      </c>
    </row>
    <row r="74" spans="1:19" ht="12.75">
      <c r="A74" s="2">
        <v>15</v>
      </c>
      <c r="B74" s="2" t="s">
        <v>12</v>
      </c>
      <c r="C74" s="3" t="s">
        <v>93</v>
      </c>
      <c r="D74" s="7" t="s">
        <v>13</v>
      </c>
      <c r="E74" s="7" t="s">
        <v>14</v>
      </c>
      <c r="F74" s="10"/>
      <c r="G74" s="10">
        <v>280</v>
      </c>
      <c r="H74" s="10"/>
      <c r="I74" s="10">
        <v>237</v>
      </c>
      <c r="J74" s="10">
        <v>193</v>
      </c>
      <c r="K74" s="10"/>
      <c r="L74" s="10">
        <v>263</v>
      </c>
      <c r="M74" s="10">
        <v>278</v>
      </c>
      <c r="N74" s="10">
        <v>283</v>
      </c>
      <c r="O74" s="10">
        <v>264</v>
      </c>
      <c r="P74" s="10">
        <v>282</v>
      </c>
      <c r="Q74" s="10">
        <v>233</v>
      </c>
      <c r="R74" s="11">
        <f t="shared" si="6"/>
        <v>2313</v>
      </c>
      <c r="S74" s="11">
        <f t="shared" si="7"/>
        <v>9</v>
      </c>
    </row>
    <row r="75" spans="1:20" ht="12.75">
      <c r="A75" s="2">
        <v>16</v>
      </c>
      <c r="B75" s="2" t="s">
        <v>60</v>
      </c>
      <c r="C75" s="1" t="s">
        <v>65</v>
      </c>
      <c r="D75" s="7" t="s">
        <v>13</v>
      </c>
      <c r="E75" s="7" t="s">
        <v>14</v>
      </c>
      <c r="F75" s="10"/>
      <c r="G75" s="10">
        <v>343</v>
      </c>
      <c r="H75" s="10"/>
      <c r="I75" s="10"/>
      <c r="J75" s="10"/>
      <c r="K75" s="10"/>
      <c r="L75" s="10">
        <v>347</v>
      </c>
      <c r="M75" s="10"/>
      <c r="N75" s="10">
        <v>352</v>
      </c>
      <c r="O75" s="10">
        <v>353</v>
      </c>
      <c r="P75" s="10">
        <v>344</v>
      </c>
      <c r="Q75" s="10">
        <v>348</v>
      </c>
      <c r="R75" s="11">
        <f t="shared" si="6"/>
        <v>2087</v>
      </c>
      <c r="S75" s="11">
        <f t="shared" si="7"/>
        <v>6</v>
      </c>
      <c r="T75" s="27" t="s">
        <v>170</v>
      </c>
    </row>
    <row r="76" spans="1:19" ht="12.75">
      <c r="A76" s="2">
        <v>17</v>
      </c>
      <c r="B76" s="2" t="s">
        <v>60</v>
      </c>
      <c r="C76" s="1" t="s">
        <v>68</v>
      </c>
      <c r="D76" s="7" t="s">
        <v>13</v>
      </c>
      <c r="E76" s="7" t="s">
        <v>14</v>
      </c>
      <c r="F76" s="10">
        <v>315</v>
      </c>
      <c r="G76" s="10">
        <v>325</v>
      </c>
      <c r="H76" s="10">
        <v>307</v>
      </c>
      <c r="I76" s="10"/>
      <c r="J76" s="10"/>
      <c r="K76" s="10"/>
      <c r="L76" s="10"/>
      <c r="M76" s="10"/>
      <c r="N76" s="10">
        <v>338</v>
      </c>
      <c r="O76" s="10">
        <v>342</v>
      </c>
      <c r="P76" s="10">
        <v>347</v>
      </c>
      <c r="Q76" s="10"/>
      <c r="R76" s="11">
        <f t="shared" si="6"/>
        <v>1974</v>
      </c>
      <c r="S76" s="11">
        <f t="shared" si="7"/>
        <v>6</v>
      </c>
    </row>
    <row r="77" spans="1:19" ht="12.75">
      <c r="A77" s="2">
        <v>18</v>
      </c>
      <c r="B77" s="2" t="s">
        <v>5</v>
      </c>
      <c r="C77" s="3" t="s">
        <v>121</v>
      </c>
      <c r="D77" s="7" t="s">
        <v>13</v>
      </c>
      <c r="E77" s="7" t="s">
        <v>14</v>
      </c>
      <c r="F77" s="10"/>
      <c r="G77" s="10"/>
      <c r="H77" s="10">
        <v>349</v>
      </c>
      <c r="I77" s="10"/>
      <c r="J77" s="10">
        <v>328</v>
      </c>
      <c r="K77" s="10">
        <v>341</v>
      </c>
      <c r="L77" s="10"/>
      <c r="M77" s="10"/>
      <c r="N77" s="10">
        <v>340</v>
      </c>
      <c r="O77" s="10">
        <v>333</v>
      </c>
      <c r="P77" s="10"/>
      <c r="Q77" s="10">
        <v>223</v>
      </c>
      <c r="R77" s="11">
        <f t="shared" si="6"/>
        <v>1914</v>
      </c>
      <c r="S77" s="11">
        <f t="shared" si="7"/>
        <v>6</v>
      </c>
    </row>
    <row r="78" spans="1:19" ht="12.75">
      <c r="A78" s="7">
        <v>19</v>
      </c>
      <c r="B78" s="7" t="s">
        <v>39</v>
      </c>
      <c r="C78" s="8" t="s">
        <v>47</v>
      </c>
      <c r="D78" s="7" t="s">
        <v>13</v>
      </c>
      <c r="E78" s="7" t="s">
        <v>14</v>
      </c>
      <c r="F78" s="10"/>
      <c r="G78" s="10"/>
      <c r="H78" s="10"/>
      <c r="I78" s="10">
        <v>357</v>
      </c>
      <c r="J78" s="10"/>
      <c r="K78" s="10"/>
      <c r="L78" s="10"/>
      <c r="M78" s="10"/>
      <c r="N78" s="10">
        <v>355</v>
      </c>
      <c r="O78" s="10">
        <v>355</v>
      </c>
      <c r="P78" s="10">
        <v>359</v>
      </c>
      <c r="Q78" s="10">
        <v>358</v>
      </c>
      <c r="R78" s="11">
        <f t="shared" si="6"/>
        <v>1784</v>
      </c>
      <c r="S78" s="11">
        <f t="shared" si="7"/>
        <v>5</v>
      </c>
    </row>
    <row r="79" spans="1:19" ht="12.75">
      <c r="A79" s="7">
        <v>20</v>
      </c>
      <c r="B79" s="7" t="s">
        <v>10</v>
      </c>
      <c r="C79" s="8" t="s">
        <v>70</v>
      </c>
      <c r="D79" s="7" t="s">
        <v>13</v>
      </c>
      <c r="E79" s="7" t="s">
        <v>14</v>
      </c>
      <c r="F79" s="10"/>
      <c r="G79" s="10"/>
      <c r="H79" s="10"/>
      <c r="I79" s="10"/>
      <c r="J79" s="10"/>
      <c r="K79" s="10"/>
      <c r="L79" s="10">
        <v>352</v>
      </c>
      <c r="M79" s="10"/>
      <c r="N79" s="10">
        <v>354</v>
      </c>
      <c r="O79" s="10">
        <v>352</v>
      </c>
      <c r="P79" s="10">
        <v>350</v>
      </c>
      <c r="Q79" s="10">
        <v>355</v>
      </c>
      <c r="R79" s="11">
        <f t="shared" si="6"/>
        <v>1763</v>
      </c>
      <c r="S79" s="11">
        <f t="shared" si="7"/>
        <v>5</v>
      </c>
    </row>
    <row r="80" spans="1:19" ht="12.75">
      <c r="A80" s="7">
        <v>21</v>
      </c>
      <c r="B80" s="7" t="s">
        <v>10</v>
      </c>
      <c r="C80" s="12" t="s">
        <v>77</v>
      </c>
      <c r="D80" s="7" t="s">
        <v>13</v>
      </c>
      <c r="E80" s="7" t="s">
        <v>14</v>
      </c>
      <c r="F80" s="10"/>
      <c r="G80" s="10"/>
      <c r="H80" s="10"/>
      <c r="I80" s="10"/>
      <c r="J80" s="10"/>
      <c r="K80" s="10"/>
      <c r="L80" s="10">
        <v>350</v>
      </c>
      <c r="M80" s="10"/>
      <c r="N80" s="10">
        <v>347</v>
      </c>
      <c r="O80" s="10">
        <v>349</v>
      </c>
      <c r="P80" s="10">
        <v>350</v>
      </c>
      <c r="Q80" s="10">
        <v>348</v>
      </c>
      <c r="R80" s="11">
        <f t="shared" si="6"/>
        <v>1744</v>
      </c>
      <c r="S80" s="11">
        <f t="shared" si="7"/>
        <v>5</v>
      </c>
    </row>
    <row r="81" spans="1:19" ht="12.75">
      <c r="A81" s="7">
        <v>22</v>
      </c>
      <c r="B81" s="7" t="s">
        <v>39</v>
      </c>
      <c r="C81" s="8" t="s">
        <v>44</v>
      </c>
      <c r="D81" s="7" t="s">
        <v>13</v>
      </c>
      <c r="E81" s="7" t="s">
        <v>14</v>
      </c>
      <c r="F81" s="10"/>
      <c r="G81" s="10"/>
      <c r="H81" s="10"/>
      <c r="I81" s="10">
        <v>351</v>
      </c>
      <c r="J81" s="10"/>
      <c r="K81" s="10"/>
      <c r="L81" s="10"/>
      <c r="M81" s="10">
        <v>347</v>
      </c>
      <c r="N81" s="10">
        <v>348</v>
      </c>
      <c r="O81" s="10">
        <v>340</v>
      </c>
      <c r="P81" s="10">
        <v>334</v>
      </c>
      <c r="Q81" s="10"/>
      <c r="R81" s="11">
        <f t="shared" si="6"/>
        <v>1720</v>
      </c>
      <c r="S81" s="11">
        <f t="shared" si="7"/>
        <v>5</v>
      </c>
    </row>
    <row r="82" spans="1:19" ht="12.75">
      <c r="A82" s="7">
        <v>23</v>
      </c>
      <c r="B82" s="7" t="s">
        <v>100</v>
      </c>
      <c r="C82" s="9" t="s">
        <v>107</v>
      </c>
      <c r="D82" s="7" t="s">
        <v>13</v>
      </c>
      <c r="E82" s="7" t="s">
        <v>14</v>
      </c>
      <c r="F82" s="10">
        <v>341</v>
      </c>
      <c r="G82" s="10">
        <v>340</v>
      </c>
      <c r="H82" s="10"/>
      <c r="I82" s="10">
        <v>348</v>
      </c>
      <c r="J82" s="10"/>
      <c r="K82" s="10"/>
      <c r="L82" s="10">
        <v>344</v>
      </c>
      <c r="M82" s="10">
        <v>345</v>
      </c>
      <c r="N82" s="10"/>
      <c r="O82" s="10"/>
      <c r="P82" s="10"/>
      <c r="Q82" s="10"/>
      <c r="R82" s="11">
        <f t="shared" si="6"/>
        <v>1718</v>
      </c>
      <c r="S82" s="11">
        <f t="shared" si="7"/>
        <v>5</v>
      </c>
    </row>
    <row r="83" spans="1:19" ht="12.75">
      <c r="A83" s="7">
        <v>24</v>
      </c>
      <c r="B83" s="7" t="s">
        <v>5</v>
      </c>
      <c r="C83" s="9" t="s">
        <v>125</v>
      </c>
      <c r="D83" s="7" t="s">
        <v>13</v>
      </c>
      <c r="E83" s="7" t="s">
        <v>14</v>
      </c>
      <c r="F83" s="10"/>
      <c r="G83" s="10"/>
      <c r="H83" s="10"/>
      <c r="I83" s="10"/>
      <c r="J83" s="10"/>
      <c r="K83" s="10"/>
      <c r="L83" s="10"/>
      <c r="M83" s="10">
        <v>346</v>
      </c>
      <c r="N83" s="10">
        <v>347</v>
      </c>
      <c r="O83" s="10">
        <v>349</v>
      </c>
      <c r="P83" s="10">
        <v>350</v>
      </c>
      <c r="Q83" s="10">
        <v>301</v>
      </c>
      <c r="R83" s="11">
        <f t="shared" si="6"/>
        <v>1693</v>
      </c>
      <c r="S83" s="11">
        <f t="shared" si="7"/>
        <v>5</v>
      </c>
    </row>
    <row r="84" spans="1:19" ht="12.75">
      <c r="A84" s="7">
        <v>25</v>
      </c>
      <c r="B84" s="7" t="s">
        <v>10</v>
      </c>
      <c r="C84" s="8" t="s">
        <v>71</v>
      </c>
      <c r="D84" s="7" t="s">
        <v>13</v>
      </c>
      <c r="E84" s="7" t="s">
        <v>14</v>
      </c>
      <c r="F84" s="10"/>
      <c r="G84" s="10"/>
      <c r="H84" s="10"/>
      <c r="I84" s="10"/>
      <c r="J84" s="10"/>
      <c r="K84" s="10"/>
      <c r="L84" s="10">
        <v>308</v>
      </c>
      <c r="M84" s="10"/>
      <c r="N84" s="10">
        <v>327</v>
      </c>
      <c r="O84" s="10">
        <v>323</v>
      </c>
      <c r="P84" s="10">
        <v>319</v>
      </c>
      <c r="Q84" s="10">
        <v>290</v>
      </c>
      <c r="R84" s="11">
        <f t="shared" si="6"/>
        <v>1567</v>
      </c>
      <c r="S84" s="11">
        <f t="shared" si="7"/>
        <v>5</v>
      </c>
    </row>
    <row r="85" spans="1:19" ht="12.75">
      <c r="A85" s="7">
        <v>26</v>
      </c>
      <c r="B85" s="7" t="s">
        <v>10</v>
      </c>
      <c r="C85" s="8" t="s">
        <v>72</v>
      </c>
      <c r="D85" s="7" t="s">
        <v>13</v>
      </c>
      <c r="E85" s="7" t="s">
        <v>14</v>
      </c>
      <c r="F85" s="10"/>
      <c r="G85" s="10"/>
      <c r="H85" s="10"/>
      <c r="I85" s="10">
        <v>351</v>
      </c>
      <c r="J85" s="10"/>
      <c r="K85" s="10"/>
      <c r="L85" s="10">
        <v>349</v>
      </c>
      <c r="M85" s="10"/>
      <c r="N85" s="10"/>
      <c r="O85" s="10">
        <v>344</v>
      </c>
      <c r="P85" s="10"/>
      <c r="Q85" s="10">
        <v>326</v>
      </c>
      <c r="R85" s="11">
        <f t="shared" si="6"/>
        <v>1370</v>
      </c>
      <c r="S85" s="11">
        <f t="shared" si="7"/>
        <v>4</v>
      </c>
    </row>
    <row r="86" spans="1:19" ht="12.75">
      <c r="A86" s="7">
        <v>27</v>
      </c>
      <c r="B86" s="7" t="s">
        <v>11</v>
      </c>
      <c r="C86" s="9" t="s">
        <v>136</v>
      </c>
      <c r="D86" s="7" t="s">
        <v>13</v>
      </c>
      <c r="E86" s="7" t="s">
        <v>14</v>
      </c>
      <c r="F86" s="10"/>
      <c r="G86" s="10">
        <v>206</v>
      </c>
      <c r="H86" s="10">
        <v>112</v>
      </c>
      <c r="I86" s="10">
        <v>167</v>
      </c>
      <c r="J86" s="10"/>
      <c r="K86" s="10">
        <v>146</v>
      </c>
      <c r="L86" s="10"/>
      <c r="M86" s="10"/>
      <c r="N86" s="10">
        <v>165</v>
      </c>
      <c r="O86" s="10"/>
      <c r="P86" s="10"/>
      <c r="Q86" s="10">
        <v>133</v>
      </c>
      <c r="R86" s="11">
        <f t="shared" si="6"/>
        <v>929</v>
      </c>
      <c r="S86" s="11">
        <f t="shared" si="7"/>
        <v>6</v>
      </c>
    </row>
    <row r="87" spans="3:19" ht="12.75">
      <c r="C87" s="8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1"/>
      <c r="S87" s="11"/>
    </row>
    <row r="88" spans="1:20" ht="12.75">
      <c r="A88" s="2">
        <v>1</v>
      </c>
      <c r="B88" s="2" t="s">
        <v>6</v>
      </c>
      <c r="C88" s="3" t="s">
        <v>36</v>
      </c>
      <c r="D88" s="7" t="s">
        <v>20</v>
      </c>
      <c r="E88" s="7" t="s">
        <v>16</v>
      </c>
      <c r="F88" s="10">
        <v>315</v>
      </c>
      <c r="G88" s="10">
        <v>318</v>
      </c>
      <c r="H88" s="10">
        <v>318</v>
      </c>
      <c r="I88" s="10">
        <v>331</v>
      </c>
      <c r="J88" s="10"/>
      <c r="K88" s="10">
        <v>320</v>
      </c>
      <c r="L88" s="10">
        <v>304</v>
      </c>
      <c r="M88" s="10">
        <v>318</v>
      </c>
      <c r="N88" s="10"/>
      <c r="O88" s="10">
        <v>327</v>
      </c>
      <c r="P88" s="10">
        <v>318</v>
      </c>
      <c r="Q88" s="10">
        <v>325</v>
      </c>
      <c r="R88" s="11">
        <f aca="true" t="shared" si="8" ref="R88:R96">SUM(F88:Q88)</f>
        <v>3194</v>
      </c>
      <c r="S88" s="11">
        <f aca="true" t="shared" si="9" ref="S88:S96">COUNT(F88:Q88)</f>
        <v>10</v>
      </c>
      <c r="T88" s="27" t="s">
        <v>170</v>
      </c>
    </row>
    <row r="89" spans="1:20" ht="12.75">
      <c r="A89" s="2">
        <v>2</v>
      </c>
      <c r="B89" s="2" t="s">
        <v>156</v>
      </c>
      <c r="C89" s="1" t="s">
        <v>158</v>
      </c>
      <c r="D89" s="7" t="s">
        <v>20</v>
      </c>
      <c r="E89" s="7" t="s">
        <v>16</v>
      </c>
      <c r="F89" s="10">
        <v>262</v>
      </c>
      <c r="G89" s="10">
        <v>252</v>
      </c>
      <c r="H89" s="10"/>
      <c r="I89" s="10">
        <v>294</v>
      </c>
      <c r="J89" s="10"/>
      <c r="K89" s="10">
        <v>281</v>
      </c>
      <c r="L89" s="10">
        <v>272</v>
      </c>
      <c r="M89" s="10">
        <v>322</v>
      </c>
      <c r="N89" s="10">
        <v>323</v>
      </c>
      <c r="O89" s="10">
        <v>324</v>
      </c>
      <c r="P89" s="10">
        <v>313</v>
      </c>
      <c r="Q89" s="10">
        <v>312</v>
      </c>
      <c r="R89" s="11">
        <f t="shared" si="8"/>
        <v>2955</v>
      </c>
      <c r="S89" s="11">
        <f t="shared" si="9"/>
        <v>10</v>
      </c>
      <c r="T89" s="27" t="s">
        <v>170</v>
      </c>
    </row>
    <row r="90" spans="1:19" ht="12.75">
      <c r="A90" s="2">
        <v>3</v>
      </c>
      <c r="B90" s="2" t="s">
        <v>11</v>
      </c>
      <c r="C90" s="3" t="s">
        <v>128</v>
      </c>
      <c r="D90" s="7" t="s">
        <v>20</v>
      </c>
      <c r="E90" s="7" t="s">
        <v>16</v>
      </c>
      <c r="F90" s="10">
        <v>315</v>
      </c>
      <c r="G90" s="10">
        <v>317</v>
      </c>
      <c r="H90" s="10">
        <v>308</v>
      </c>
      <c r="I90" s="10"/>
      <c r="J90" s="10">
        <v>302</v>
      </c>
      <c r="K90" s="10">
        <v>316</v>
      </c>
      <c r="L90" s="10"/>
      <c r="M90" s="10"/>
      <c r="N90" s="10">
        <v>315</v>
      </c>
      <c r="O90" s="10">
        <v>296</v>
      </c>
      <c r="P90" s="10">
        <v>313</v>
      </c>
      <c r="Q90" s="10">
        <v>309</v>
      </c>
      <c r="R90" s="11">
        <f t="shared" si="8"/>
        <v>2791</v>
      </c>
      <c r="S90" s="11">
        <f t="shared" si="9"/>
        <v>9</v>
      </c>
    </row>
    <row r="91" spans="1:20" ht="12.75">
      <c r="A91" s="2">
        <v>4</v>
      </c>
      <c r="B91" s="2" t="s">
        <v>8</v>
      </c>
      <c r="C91" s="3" t="s">
        <v>142</v>
      </c>
      <c r="D91" s="7" t="s">
        <v>20</v>
      </c>
      <c r="E91" s="7" t="s">
        <v>16</v>
      </c>
      <c r="F91" s="10"/>
      <c r="G91" s="10">
        <v>328</v>
      </c>
      <c r="H91" s="10"/>
      <c r="I91" s="10"/>
      <c r="J91" s="10">
        <v>332</v>
      </c>
      <c r="K91" s="10">
        <v>330</v>
      </c>
      <c r="L91" s="10">
        <v>324</v>
      </c>
      <c r="M91" s="10"/>
      <c r="N91" s="10">
        <v>329</v>
      </c>
      <c r="O91" s="10">
        <v>326</v>
      </c>
      <c r="P91" s="10">
        <v>337</v>
      </c>
      <c r="Q91" s="10">
        <v>341</v>
      </c>
      <c r="R91" s="11">
        <f t="shared" si="8"/>
        <v>2647</v>
      </c>
      <c r="S91" s="11">
        <f t="shared" si="9"/>
        <v>8</v>
      </c>
      <c r="T91" s="27" t="s">
        <v>170</v>
      </c>
    </row>
    <row r="92" spans="1:20" ht="12.75">
      <c r="A92" s="2">
        <v>5</v>
      </c>
      <c r="B92" s="2" t="s">
        <v>11</v>
      </c>
      <c r="C92" s="1" t="s">
        <v>133</v>
      </c>
      <c r="D92" s="7" t="s">
        <v>20</v>
      </c>
      <c r="E92" s="7" t="s">
        <v>16</v>
      </c>
      <c r="F92" s="10">
        <v>279</v>
      </c>
      <c r="G92" s="10">
        <v>303</v>
      </c>
      <c r="H92" s="10">
        <v>306</v>
      </c>
      <c r="I92" s="10">
        <v>300</v>
      </c>
      <c r="J92" s="10"/>
      <c r="K92" s="10"/>
      <c r="L92" s="10"/>
      <c r="M92" s="10">
        <v>274</v>
      </c>
      <c r="N92" s="10">
        <v>274</v>
      </c>
      <c r="O92" s="10">
        <v>289</v>
      </c>
      <c r="P92" s="10">
        <v>314</v>
      </c>
      <c r="Q92" s="10">
        <v>295</v>
      </c>
      <c r="R92" s="11">
        <f t="shared" si="8"/>
        <v>2634</v>
      </c>
      <c r="S92" s="11">
        <f t="shared" si="9"/>
        <v>9</v>
      </c>
      <c r="T92" s="27" t="s">
        <v>170</v>
      </c>
    </row>
    <row r="93" spans="1:20" ht="12.75">
      <c r="A93" s="2">
        <v>6</v>
      </c>
      <c r="B93" s="2" t="s">
        <v>6</v>
      </c>
      <c r="C93" s="3" t="s">
        <v>25</v>
      </c>
      <c r="D93" s="7" t="s">
        <v>20</v>
      </c>
      <c r="E93" s="7" t="s">
        <v>16</v>
      </c>
      <c r="F93" s="10"/>
      <c r="G93" s="10">
        <v>301</v>
      </c>
      <c r="H93" s="10">
        <v>306</v>
      </c>
      <c r="I93" s="10">
        <v>305</v>
      </c>
      <c r="J93" s="10">
        <v>285</v>
      </c>
      <c r="K93" s="10"/>
      <c r="L93" s="10">
        <v>300</v>
      </c>
      <c r="M93" s="10">
        <v>292</v>
      </c>
      <c r="N93" s="10"/>
      <c r="O93" s="10"/>
      <c r="P93" s="10">
        <v>298</v>
      </c>
      <c r="Q93" s="10"/>
      <c r="R93" s="11">
        <f t="shared" si="8"/>
        <v>2087</v>
      </c>
      <c r="S93" s="11">
        <f t="shared" si="9"/>
        <v>7</v>
      </c>
      <c r="T93" s="27" t="s">
        <v>170</v>
      </c>
    </row>
    <row r="94" spans="1:20" ht="12.75">
      <c r="A94" s="2">
        <v>7</v>
      </c>
      <c r="B94" s="2" t="s">
        <v>6</v>
      </c>
      <c r="C94" s="1" t="s">
        <v>19</v>
      </c>
      <c r="D94" s="7" t="s">
        <v>20</v>
      </c>
      <c r="E94" s="7" t="s">
        <v>16</v>
      </c>
      <c r="F94" s="10">
        <v>305</v>
      </c>
      <c r="G94" s="10"/>
      <c r="H94" s="10">
        <v>289</v>
      </c>
      <c r="I94" s="10">
        <v>313</v>
      </c>
      <c r="J94" s="10">
        <v>297</v>
      </c>
      <c r="K94" s="10"/>
      <c r="L94" s="10"/>
      <c r="M94" s="10"/>
      <c r="N94" s="10">
        <v>305</v>
      </c>
      <c r="O94" s="10">
        <v>304</v>
      </c>
      <c r="P94" s="10"/>
      <c r="Q94" s="10"/>
      <c r="R94" s="11">
        <f t="shared" si="8"/>
        <v>1813</v>
      </c>
      <c r="S94" s="11">
        <f t="shared" si="9"/>
        <v>6</v>
      </c>
      <c r="T94" s="27" t="s">
        <v>170</v>
      </c>
    </row>
    <row r="95" spans="1:20" ht="12.75">
      <c r="A95" s="2">
        <v>8</v>
      </c>
      <c r="B95" s="2" t="s">
        <v>6</v>
      </c>
      <c r="C95" s="3" t="s">
        <v>31</v>
      </c>
      <c r="D95" s="7" t="s">
        <v>20</v>
      </c>
      <c r="E95" s="7" t="s">
        <v>16</v>
      </c>
      <c r="F95" s="10"/>
      <c r="G95" s="10"/>
      <c r="H95" s="10">
        <v>312</v>
      </c>
      <c r="I95" s="10"/>
      <c r="J95" s="10">
        <v>315</v>
      </c>
      <c r="K95" s="10"/>
      <c r="L95" s="10"/>
      <c r="M95" s="10"/>
      <c r="N95" s="10"/>
      <c r="O95" s="10">
        <v>335</v>
      </c>
      <c r="P95" s="10"/>
      <c r="Q95" s="10">
        <v>335</v>
      </c>
      <c r="R95" s="11">
        <f t="shared" si="8"/>
        <v>1297</v>
      </c>
      <c r="S95" s="11">
        <f t="shared" si="9"/>
        <v>4</v>
      </c>
      <c r="T95" s="27" t="s">
        <v>170</v>
      </c>
    </row>
    <row r="96" spans="1:20" ht="12.75">
      <c r="A96" s="2">
        <v>9</v>
      </c>
      <c r="B96" s="2" t="s">
        <v>100</v>
      </c>
      <c r="C96" s="3" t="s">
        <v>112</v>
      </c>
      <c r="D96" s="7" t="s">
        <v>20</v>
      </c>
      <c r="E96" s="7" t="s">
        <v>16</v>
      </c>
      <c r="F96" s="10">
        <v>271</v>
      </c>
      <c r="G96" s="10">
        <v>300</v>
      </c>
      <c r="H96" s="10"/>
      <c r="I96" s="10"/>
      <c r="J96" s="10"/>
      <c r="K96" s="10">
        <v>289</v>
      </c>
      <c r="L96" s="10"/>
      <c r="M96" s="10"/>
      <c r="N96" s="10"/>
      <c r="O96" s="10"/>
      <c r="P96" s="10"/>
      <c r="Q96" s="10">
        <v>308</v>
      </c>
      <c r="R96" s="11">
        <f t="shared" si="8"/>
        <v>1168</v>
      </c>
      <c r="S96" s="11">
        <f t="shared" si="9"/>
        <v>4</v>
      </c>
      <c r="T96" s="27" t="s">
        <v>170</v>
      </c>
    </row>
    <row r="97" spans="6:19" ht="12.75"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1"/>
      <c r="S97" s="11"/>
    </row>
    <row r="98" spans="1:19" ht="12.75">
      <c r="A98" s="2">
        <v>1</v>
      </c>
      <c r="B98" s="2" t="s">
        <v>39</v>
      </c>
      <c r="C98" s="1" t="s">
        <v>46</v>
      </c>
      <c r="D98" s="7" t="s">
        <v>20</v>
      </c>
      <c r="E98" s="7" t="s">
        <v>14</v>
      </c>
      <c r="F98" s="10"/>
      <c r="G98" s="10"/>
      <c r="H98" s="10"/>
      <c r="I98" s="10">
        <v>349</v>
      </c>
      <c r="J98" s="10"/>
      <c r="K98" s="10"/>
      <c r="L98" s="10"/>
      <c r="M98" s="10"/>
      <c r="N98" s="10">
        <v>342</v>
      </c>
      <c r="O98" s="10">
        <v>342</v>
      </c>
      <c r="P98" s="10">
        <v>337</v>
      </c>
      <c r="Q98" s="10">
        <v>341</v>
      </c>
      <c r="R98" s="11">
        <f>SUM(F98:Q98)</f>
        <v>1711</v>
      </c>
      <c r="S98" s="11">
        <f>COUNT(F98:Q98)</f>
        <v>5</v>
      </c>
    </row>
    <row r="99" spans="6:19" ht="12.75"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1"/>
      <c r="S99" s="11"/>
    </row>
    <row r="100" spans="1:19" ht="12.75">
      <c r="A100" s="2">
        <v>1</v>
      </c>
      <c r="B100" s="2" t="s">
        <v>12</v>
      </c>
      <c r="C100" s="21" t="s">
        <v>91</v>
      </c>
      <c r="D100" s="20" t="s">
        <v>27</v>
      </c>
      <c r="E100" s="20" t="s">
        <v>16</v>
      </c>
      <c r="F100" s="10">
        <v>287</v>
      </c>
      <c r="G100" s="10">
        <v>273</v>
      </c>
      <c r="H100" s="10">
        <v>299</v>
      </c>
      <c r="I100" s="10">
        <v>308</v>
      </c>
      <c r="J100" s="10">
        <v>291</v>
      </c>
      <c r="K100" s="10">
        <v>304</v>
      </c>
      <c r="L100" s="10">
        <v>310</v>
      </c>
      <c r="M100" s="10">
        <v>312</v>
      </c>
      <c r="N100" s="10">
        <v>289</v>
      </c>
      <c r="O100" s="10">
        <v>313</v>
      </c>
      <c r="P100" s="10">
        <v>321</v>
      </c>
      <c r="Q100" s="10">
        <v>313</v>
      </c>
      <c r="R100" s="11">
        <f aca="true" t="shared" si="10" ref="R100:R113">SUM(F100:Q100)</f>
        <v>3620</v>
      </c>
      <c r="S100" s="11">
        <f aca="true" t="shared" si="11" ref="S100:S113">COUNT(F100:Q100)</f>
        <v>12</v>
      </c>
    </row>
    <row r="101" spans="1:20" ht="12.75">
      <c r="A101" s="2">
        <v>2</v>
      </c>
      <c r="B101" s="2" t="s">
        <v>4</v>
      </c>
      <c r="C101" s="1" t="s">
        <v>79</v>
      </c>
      <c r="D101" s="7" t="s">
        <v>27</v>
      </c>
      <c r="E101" s="7" t="s">
        <v>16</v>
      </c>
      <c r="F101" s="10"/>
      <c r="G101" s="10">
        <v>291</v>
      </c>
      <c r="H101" s="10">
        <v>277</v>
      </c>
      <c r="I101" s="10">
        <v>295</v>
      </c>
      <c r="J101" s="10"/>
      <c r="K101" s="10">
        <v>281</v>
      </c>
      <c r="L101" s="10">
        <v>329</v>
      </c>
      <c r="M101" s="10">
        <v>310</v>
      </c>
      <c r="N101" s="10">
        <v>319</v>
      </c>
      <c r="O101" s="10">
        <v>329</v>
      </c>
      <c r="P101" s="10">
        <v>328</v>
      </c>
      <c r="Q101" s="10">
        <v>310</v>
      </c>
      <c r="R101" s="11">
        <f t="shared" si="10"/>
        <v>3069</v>
      </c>
      <c r="S101" s="11">
        <f t="shared" si="11"/>
        <v>10</v>
      </c>
      <c r="T101" s="27" t="s">
        <v>170</v>
      </c>
    </row>
    <row r="102" spans="1:20" ht="12.75">
      <c r="A102" s="2">
        <v>3</v>
      </c>
      <c r="B102" s="2" t="s">
        <v>4</v>
      </c>
      <c r="C102" s="1" t="s">
        <v>81</v>
      </c>
      <c r="D102" s="7" t="s">
        <v>27</v>
      </c>
      <c r="E102" s="7" t="s">
        <v>16</v>
      </c>
      <c r="F102" s="10">
        <v>296</v>
      </c>
      <c r="G102" s="10">
        <v>292</v>
      </c>
      <c r="H102" s="10">
        <v>285</v>
      </c>
      <c r="I102" s="10">
        <v>306</v>
      </c>
      <c r="J102" s="10"/>
      <c r="K102" s="10">
        <v>278</v>
      </c>
      <c r="L102" s="10">
        <v>282</v>
      </c>
      <c r="M102" s="10">
        <v>308</v>
      </c>
      <c r="N102" s="10">
        <v>283</v>
      </c>
      <c r="O102" s="10">
        <v>279</v>
      </c>
      <c r="P102" s="10">
        <v>264</v>
      </c>
      <c r="Q102" s="10"/>
      <c r="R102" s="11">
        <f t="shared" si="10"/>
        <v>2873</v>
      </c>
      <c r="S102" s="11">
        <f t="shared" si="11"/>
        <v>10</v>
      </c>
      <c r="T102" s="27" t="s">
        <v>170</v>
      </c>
    </row>
    <row r="103" spans="1:20" ht="12.75">
      <c r="A103" s="2">
        <v>4</v>
      </c>
      <c r="B103" s="2" t="s">
        <v>100</v>
      </c>
      <c r="C103" s="3" t="s">
        <v>104</v>
      </c>
      <c r="D103" s="7" t="s">
        <v>27</v>
      </c>
      <c r="E103" s="7" t="s">
        <v>16</v>
      </c>
      <c r="F103" s="10">
        <v>297</v>
      </c>
      <c r="G103" s="10">
        <v>314</v>
      </c>
      <c r="H103" s="10">
        <v>287</v>
      </c>
      <c r="I103" s="10">
        <v>263</v>
      </c>
      <c r="J103" s="10"/>
      <c r="K103" s="10">
        <v>253</v>
      </c>
      <c r="L103" s="10">
        <v>283</v>
      </c>
      <c r="M103" s="10">
        <v>294</v>
      </c>
      <c r="N103" s="10"/>
      <c r="O103" s="10">
        <v>267</v>
      </c>
      <c r="P103" s="10">
        <v>292</v>
      </c>
      <c r="Q103" s="10">
        <v>266</v>
      </c>
      <c r="R103" s="11">
        <f t="shared" si="10"/>
        <v>2816</v>
      </c>
      <c r="S103" s="11">
        <f t="shared" si="11"/>
        <v>10</v>
      </c>
      <c r="T103" s="27" t="s">
        <v>170</v>
      </c>
    </row>
    <row r="104" spans="1:20" ht="12.75">
      <c r="A104" s="2">
        <v>5</v>
      </c>
      <c r="B104" s="2" t="s">
        <v>100</v>
      </c>
      <c r="C104" s="3" t="s">
        <v>114</v>
      </c>
      <c r="D104" s="7" t="s">
        <v>27</v>
      </c>
      <c r="E104" s="7" t="s">
        <v>16</v>
      </c>
      <c r="F104" s="10">
        <v>322</v>
      </c>
      <c r="G104" s="10"/>
      <c r="H104" s="10"/>
      <c r="I104" s="10">
        <v>338</v>
      </c>
      <c r="J104" s="10"/>
      <c r="K104" s="10">
        <v>323</v>
      </c>
      <c r="L104" s="10">
        <v>326</v>
      </c>
      <c r="M104" s="10">
        <v>339</v>
      </c>
      <c r="N104" s="10"/>
      <c r="O104" s="10"/>
      <c r="P104" s="10">
        <v>336</v>
      </c>
      <c r="Q104" s="10">
        <v>338</v>
      </c>
      <c r="R104" s="11">
        <f t="shared" si="10"/>
        <v>2322</v>
      </c>
      <c r="S104" s="11">
        <f t="shared" si="11"/>
        <v>7</v>
      </c>
      <c r="T104" s="27" t="s">
        <v>170</v>
      </c>
    </row>
    <row r="105" spans="1:20" ht="12.75">
      <c r="A105" s="2">
        <v>6</v>
      </c>
      <c r="B105" s="2" t="s">
        <v>5</v>
      </c>
      <c r="C105" s="3" t="s">
        <v>120</v>
      </c>
      <c r="D105" s="7" t="s">
        <v>27</v>
      </c>
      <c r="E105" s="7" t="s">
        <v>16</v>
      </c>
      <c r="F105" s="10"/>
      <c r="G105" s="10">
        <v>258</v>
      </c>
      <c r="H105" s="10">
        <v>279</v>
      </c>
      <c r="I105" s="10">
        <v>280</v>
      </c>
      <c r="J105" s="10">
        <v>270</v>
      </c>
      <c r="K105" s="10">
        <v>283</v>
      </c>
      <c r="L105" s="10"/>
      <c r="M105" s="10"/>
      <c r="N105" s="10">
        <v>232</v>
      </c>
      <c r="O105" s="10">
        <v>255</v>
      </c>
      <c r="P105" s="10"/>
      <c r="Q105" s="10">
        <v>225</v>
      </c>
      <c r="R105" s="11">
        <f t="shared" si="10"/>
        <v>2082</v>
      </c>
      <c r="S105" s="11">
        <f t="shared" si="11"/>
        <v>8</v>
      </c>
      <c r="T105" s="27" t="s">
        <v>170</v>
      </c>
    </row>
    <row r="106" spans="1:20" ht="12.75">
      <c r="A106" s="2">
        <v>7</v>
      </c>
      <c r="B106" s="2" t="s">
        <v>6</v>
      </c>
      <c r="C106" s="3" t="s">
        <v>26</v>
      </c>
      <c r="D106" s="7" t="s">
        <v>27</v>
      </c>
      <c r="E106" s="7" t="s">
        <v>16</v>
      </c>
      <c r="F106" s="10"/>
      <c r="G106" s="10"/>
      <c r="H106" s="10">
        <v>278</v>
      </c>
      <c r="I106" s="10">
        <v>260</v>
      </c>
      <c r="J106" s="10">
        <v>218</v>
      </c>
      <c r="K106" s="10"/>
      <c r="L106" s="10">
        <v>280</v>
      </c>
      <c r="M106" s="10">
        <v>297</v>
      </c>
      <c r="N106" s="10"/>
      <c r="O106" s="10">
        <v>310</v>
      </c>
      <c r="P106" s="10">
        <v>322</v>
      </c>
      <c r="Q106" s="10"/>
      <c r="R106" s="11">
        <f t="shared" si="10"/>
        <v>1965</v>
      </c>
      <c r="S106" s="11">
        <f t="shared" si="11"/>
        <v>7</v>
      </c>
      <c r="T106" s="27" t="s">
        <v>170</v>
      </c>
    </row>
    <row r="107" spans="1:20" ht="12.75">
      <c r="A107" s="2">
        <v>8</v>
      </c>
      <c r="B107" s="2" t="s">
        <v>60</v>
      </c>
      <c r="C107" s="3" t="s">
        <v>61</v>
      </c>
      <c r="D107" s="7" t="s">
        <v>27</v>
      </c>
      <c r="E107" s="7" t="s">
        <v>16</v>
      </c>
      <c r="F107" s="10">
        <v>287</v>
      </c>
      <c r="G107" s="10">
        <v>272</v>
      </c>
      <c r="H107" s="10"/>
      <c r="I107" s="10">
        <v>283</v>
      </c>
      <c r="J107" s="10"/>
      <c r="K107" s="10"/>
      <c r="L107" s="10">
        <v>295</v>
      </c>
      <c r="M107" s="10">
        <v>293</v>
      </c>
      <c r="N107" s="10">
        <v>276</v>
      </c>
      <c r="O107" s="10"/>
      <c r="P107" s="10">
        <v>246</v>
      </c>
      <c r="Q107" s="10"/>
      <c r="R107" s="11">
        <f t="shared" si="10"/>
        <v>1952</v>
      </c>
      <c r="S107" s="11">
        <f t="shared" si="11"/>
        <v>7</v>
      </c>
      <c r="T107" s="27" t="s">
        <v>170</v>
      </c>
    </row>
    <row r="108" spans="1:20" ht="12.75">
      <c r="A108" s="7">
        <v>9</v>
      </c>
      <c r="B108" s="7" t="s">
        <v>4</v>
      </c>
      <c r="C108" s="8" t="s">
        <v>82</v>
      </c>
      <c r="D108" s="7" t="s">
        <v>27</v>
      </c>
      <c r="E108" s="7" t="s">
        <v>16</v>
      </c>
      <c r="F108" s="10">
        <v>271</v>
      </c>
      <c r="G108" s="10">
        <v>260</v>
      </c>
      <c r="H108" s="10"/>
      <c r="I108" s="10">
        <v>287</v>
      </c>
      <c r="J108" s="10"/>
      <c r="K108" s="10"/>
      <c r="L108" s="10"/>
      <c r="M108" s="10"/>
      <c r="N108" s="10"/>
      <c r="O108" s="10">
        <v>264</v>
      </c>
      <c r="P108" s="10">
        <v>279</v>
      </c>
      <c r="Q108" s="10">
        <v>252</v>
      </c>
      <c r="R108" s="11">
        <f t="shared" si="10"/>
        <v>1613</v>
      </c>
      <c r="S108" s="11">
        <f t="shared" si="11"/>
        <v>6</v>
      </c>
      <c r="T108" s="27" t="s">
        <v>171</v>
      </c>
    </row>
    <row r="109" spans="1:19" ht="12.75">
      <c r="A109" s="2">
        <v>10</v>
      </c>
      <c r="B109" s="2" t="s">
        <v>12</v>
      </c>
      <c r="C109" s="26" t="s">
        <v>88</v>
      </c>
      <c r="D109" s="16" t="s">
        <v>27</v>
      </c>
      <c r="E109" s="16" t="s">
        <v>16</v>
      </c>
      <c r="F109" s="10"/>
      <c r="G109" s="10">
        <v>176</v>
      </c>
      <c r="H109" s="10"/>
      <c r="I109" s="10">
        <v>194</v>
      </c>
      <c r="J109" s="10"/>
      <c r="K109" s="10">
        <v>255</v>
      </c>
      <c r="L109" s="10"/>
      <c r="M109" s="10"/>
      <c r="N109" s="10">
        <v>202</v>
      </c>
      <c r="O109" s="10"/>
      <c r="P109" s="10"/>
      <c r="Q109" s="10">
        <v>312</v>
      </c>
      <c r="R109" s="11">
        <f t="shared" si="10"/>
        <v>1139</v>
      </c>
      <c r="S109" s="11">
        <f t="shared" si="11"/>
        <v>5</v>
      </c>
    </row>
    <row r="110" spans="1:20" ht="12.75">
      <c r="A110" s="2">
        <v>11</v>
      </c>
      <c r="B110" s="2" t="s">
        <v>100</v>
      </c>
      <c r="C110" s="3" t="s">
        <v>111</v>
      </c>
      <c r="D110" s="7" t="s">
        <v>27</v>
      </c>
      <c r="E110" s="7" t="s">
        <v>16</v>
      </c>
      <c r="F110" s="10">
        <v>209</v>
      </c>
      <c r="G110" s="10">
        <v>276</v>
      </c>
      <c r="H110" s="10"/>
      <c r="I110" s="10"/>
      <c r="J110" s="10"/>
      <c r="K110" s="10">
        <v>264</v>
      </c>
      <c r="L110" s="10"/>
      <c r="M110" s="10"/>
      <c r="N110" s="10"/>
      <c r="O110" s="10"/>
      <c r="P110" s="10"/>
      <c r="Q110" s="10">
        <v>262</v>
      </c>
      <c r="R110" s="11">
        <f t="shared" si="10"/>
        <v>1011</v>
      </c>
      <c r="S110" s="11">
        <f t="shared" si="11"/>
        <v>4</v>
      </c>
      <c r="T110" s="27" t="s">
        <v>170</v>
      </c>
    </row>
    <row r="111" spans="1:19" ht="12.75">
      <c r="A111" s="2">
        <v>12</v>
      </c>
      <c r="B111" s="2" t="s">
        <v>12</v>
      </c>
      <c r="C111" s="26" t="s">
        <v>87</v>
      </c>
      <c r="D111" s="16" t="s">
        <v>27</v>
      </c>
      <c r="E111" s="16" t="s">
        <v>16</v>
      </c>
      <c r="F111" s="10"/>
      <c r="G111" s="10">
        <v>150</v>
      </c>
      <c r="H111" s="10"/>
      <c r="I111" s="10">
        <v>205</v>
      </c>
      <c r="J111" s="10"/>
      <c r="K111" s="10">
        <v>261</v>
      </c>
      <c r="L111" s="10"/>
      <c r="M111" s="10"/>
      <c r="N111" s="10">
        <v>201</v>
      </c>
      <c r="O111" s="10"/>
      <c r="P111" s="10"/>
      <c r="Q111" s="10">
        <v>171</v>
      </c>
      <c r="R111" s="11">
        <f t="shared" si="10"/>
        <v>988</v>
      </c>
      <c r="S111" s="11">
        <f t="shared" si="11"/>
        <v>5</v>
      </c>
    </row>
    <row r="112" spans="1:20" ht="12.75">
      <c r="A112" s="7">
        <v>13</v>
      </c>
      <c r="B112" s="7" t="s">
        <v>100</v>
      </c>
      <c r="C112" s="9" t="s">
        <v>113</v>
      </c>
      <c r="D112" s="7" t="s">
        <v>27</v>
      </c>
      <c r="E112" s="7" t="s">
        <v>16</v>
      </c>
      <c r="F112" s="10">
        <v>294</v>
      </c>
      <c r="G112" s="10"/>
      <c r="H112" s="10"/>
      <c r="I112" s="10"/>
      <c r="J112" s="10">
        <v>46</v>
      </c>
      <c r="K112" s="10">
        <v>214</v>
      </c>
      <c r="L112" s="10">
        <v>233</v>
      </c>
      <c r="M112" s="10">
        <v>198</v>
      </c>
      <c r="N112" s="10"/>
      <c r="O112" s="10"/>
      <c r="P112" s="10"/>
      <c r="Q112" s="10"/>
      <c r="R112" s="11">
        <f t="shared" si="10"/>
        <v>985</v>
      </c>
      <c r="S112" s="11">
        <f t="shared" si="11"/>
        <v>5</v>
      </c>
      <c r="T112" s="27" t="s">
        <v>171</v>
      </c>
    </row>
    <row r="113" spans="1:20" ht="12.75">
      <c r="A113" s="2">
        <v>14</v>
      </c>
      <c r="B113" s="2" t="s">
        <v>39</v>
      </c>
      <c r="C113" s="1" t="s">
        <v>43</v>
      </c>
      <c r="D113" s="7" t="s">
        <v>27</v>
      </c>
      <c r="E113" s="7" t="s">
        <v>16</v>
      </c>
      <c r="F113" s="10"/>
      <c r="G113" s="10"/>
      <c r="H113" s="10"/>
      <c r="I113" s="10"/>
      <c r="J113" s="10"/>
      <c r="K113" s="10"/>
      <c r="L113" s="10"/>
      <c r="M113" s="10"/>
      <c r="N113" s="10">
        <v>213</v>
      </c>
      <c r="O113" s="10">
        <v>230</v>
      </c>
      <c r="P113" s="10">
        <v>153</v>
      </c>
      <c r="Q113" s="10">
        <v>228</v>
      </c>
      <c r="R113" s="11">
        <f t="shared" si="10"/>
        <v>824</v>
      </c>
      <c r="S113" s="11">
        <f t="shared" si="11"/>
        <v>4</v>
      </c>
      <c r="T113" s="27" t="s">
        <v>170</v>
      </c>
    </row>
    <row r="114" spans="2:19" ht="12.75">
      <c r="B114" s="13"/>
      <c r="C114" s="8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1"/>
      <c r="S114" s="11"/>
    </row>
    <row r="115" spans="1:20" ht="12.75">
      <c r="A115" s="2">
        <v>1</v>
      </c>
      <c r="B115" s="2" t="s">
        <v>5</v>
      </c>
      <c r="C115" s="3" t="s">
        <v>119</v>
      </c>
      <c r="D115" s="7" t="s">
        <v>27</v>
      </c>
      <c r="E115" s="7" t="s">
        <v>14</v>
      </c>
      <c r="F115" s="10"/>
      <c r="G115" s="10">
        <v>350</v>
      </c>
      <c r="H115" s="10">
        <v>346</v>
      </c>
      <c r="I115" s="10">
        <v>351</v>
      </c>
      <c r="J115" s="10">
        <v>350</v>
      </c>
      <c r="K115" s="10">
        <v>347</v>
      </c>
      <c r="L115" s="10"/>
      <c r="M115" s="10">
        <v>352</v>
      </c>
      <c r="N115" s="10">
        <v>352</v>
      </c>
      <c r="O115" s="10">
        <v>346</v>
      </c>
      <c r="P115" s="10"/>
      <c r="Q115" s="10">
        <v>351</v>
      </c>
      <c r="R115" s="11">
        <f>SUM(F115:Q115)</f>
        <v>3145</v>
      </c>
      <c r="S115" s="11">
        <f>COUNT(F115:Q115)</f>
        <v>9</v>
      </c>
      <c r="T115" s="27" t="s">
        <v>170</v>
      </c>
    </row>
    <row r="116" spans="1:20" ht="12.75">
      <c r="A116" s="2">
        <v>2</v>
      </c>
      <c r="B116" s="2" t="s">
        <v>8</v>
      </c>
      <c r="C116" s="3" t="s">
        <v>144</v>
      </c>
      <c r="D116" s="7" t="s">
        <v>27</v>
      </c>
      <c r="E116" s="7" t="s">
        <v>14</v>
      </c>
      <c r="F116" s="10"/>
      <c r="G116" s="10">
        <v>313</v>
      </c>
      <c r="H116" s="10"/>
      <c r="I116" s="10"/>
      <c r="J116" s="10">
        <v>336</v>
      </c>
      <c r="K116" s="10">
        <v>325</v>
      </c>
      <c r="L116" s="10">
        <v>321</v>
      </c>
      <c r="M116" s="10">
        <v>296</v>
      </c>
      <c r="N116" s="10">
        <v>340</v>
      </c>
      <c r="O116" s="10">
        <v>314</v>
      </c>
      <c r="P116" s="10">
        <v>324</v>
      </c>
      <c r="Q116" s="10">
        <v>331</v>
      </c>
      <c r="R116" s="11">
        <f>SUM(F116:Q116)</f>
        <v>2900</v>
      </c>
      <c r="S116" s="11">
        <f>COUNT(F116:Q116)</f>
        <v>9</v>
      </c>
      <c r="T116" s="27" t="s">
        <v>170</v>
      </c>
    </row>
    <row r="117" spans="1:20" ht="12.75">
      <c r="A117" s="2">
        <v>3</v>
      </c>
      <c r="B117" s="2" t="s">
        <v>5</v>
      </c>
      <c r="C117" s="3" t="s">
        <v>118</v>
      </c>
      <c r="D117" s="7" t="s">
        <v>27</v>
      </c>
      <c r="E117" s="7" t="s">
        <v>14</v>
      </c>
      <c r="F117" s="10"/>
      <c r="G117" s="10">
        <v>242</v>
      </c>
      <c r="H117" s="10">
        <v>252</v>
      </c>
      <c r="I117" s="10">
        <v>194</v>
      </c>
      <c r="J117" s="10">
        <v>255</v>
      </c>
      <c r="K117" s="10">
        <v>234</v>
      </c>
      <c r="L117" s="10"/>
      <c r="M117" s="10">
        <v>171</v>
      </c>
      <c r="N117" s="10">
        <v>261</v>
      </c>
      <c r="O117" s="10">
        <v>261</v>
      </c>
      <c r="P117" s="10"/>
      <c r="Q117" s="10">
        <v>294</v>
      </c>
      <c r="R117" s="11">
        <f>SUM(F117:Q117)</f>
        <v>2164</v>
      </c>
      <c r="S117" s="11">
        <f>COUNT(F117:Q117)</f>
        <v>9</v>
      </c>
      <c r="T117" s="27" t="s">
        <v>170</v>
      </c>
    </row>
    <row r="118" spans="1:19" ht="12.75">
      <c r="A118" s="2">
        <v>4</v>
      </c>
      <c r="B118" s="2" t="s">
        <v>39</v>
      </c>
      <c r="C118" s="1" t="s">
        <v>45</v>
      </c>
      <c r="D118" s="7" t="s">
        <v>27</v>
      </c>
      <c r="E118" s="7" t="s">
        <v>14</v>
      </c>
      <c r="F118" s="10"/>
      <c r="G118" s="10"/>
      <c r="H118" s="10"/>
      <c r="I118" s="10">
        <v>325</v>
      </c>
      <c r="J118" s="10"/>
      <c r="K118" s="10"/>
      <c r="L118" s="10"/>
      <c r="M118" s="10">
        <v>325</v>
      </c>
      <c r="N118" s="10">
        <v>279</v>
      </c>
      <c r="O118" s="10">
        <v>277</v>
      </c>
      <c r="P118" s="10">
        <v>294</v>
      </c>
      <c r="Q118" s="10">
        <v>306</v>
      </c>
      <c r="R118" s="11">
        <f>SUM(F118:Q118)</f>
        <v>1806</v>
      </c>
      <c r="S118" s="11">
        <f>COUNT(F118:Q118)</f>
        <v>6</v>
      </c>
    </row>
    <row r="119" spans="3:19" ht="12.75">
      <c r="C119" s="8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1"/>
      <c r="S119" s="11"/>
    </row>
    <row r="120" spans="1:19" ht="12.75">
      <c r="A120" s="2">
        <v>1</v>
      </c>
      <c r="B120" s="2" t="s">
        <v>9</v>
      </c>
      <c r="C120" s="18" t="s">
        <v>150</v>
      </c>
      <c r="D120" s="7" t="s">
        <v>18</v>
      </c>
      <c r="E120" s="7" t="s">
        <v>16</v>
      </c>
      <c r="F120" s="10">
        <v>285</v>
      </c>
      <c r="G120" s="10">
        <v>289</v>
      </c>
      <c r="H120" s="10">
        <v>306</v>
      </c>
      <c r="I120" s="10">
        <v>289</v>
      </c>
      <c r="J120" s="10">
        <v>292</v>
      </c>
      <c r="K120" s="10">
        <v>307</v>
      </c>
      <c r="L120" s="10">
        <v>303</v>
      </c>
      <c r="M120" s="10">
        <v>293</v>
      </c>
      <c r="N120" s="10">
        <v>277</v>
      </c>
      <c r="O120" s="10">
        <v>281</v>
      </c>
      <c r="P120" s="10">
        <v>287</v>
      </c>
      <c r="Q120" s="10">
        <v>299</v>
      </c>
      <c r="R120" s="11">
        <f aca="true" t="shared" si="12" ref="R120:R128">SUM(F120:Q120)</f>
        <v>3508</v>
      </c>
      <c r="S120" s="11">
        <f aca="true" t="shared" si="13" ref="S120:S128">COUNT(F120:Q120)</f>
        <v>12</v>
      </c>
    </row>
    <row r="121" spans="1:19" ht="12.75">
      <c r="A121" s="2">
        <v>2</v>
      </c>
      <c r="B121" s="2" t="s">
        <v>49</v>
      </c>
      <c r="C121" s="1" t="s">
        <v>51</v>
      </c>
      <c r="D121" s="7" t="s">
        <v>18</v>
      </c>
      <c r="E121" s="7" t="s">
        <v>16</v>
      </c>
      <c r="F121" s="10"/>
      <c r="G121" s="10">
        <v>317</v>
      </c>
      <c r="H121" s="10">
        <v>329</v>
      </c>
      <c r="I121" s="10">
        <v>320</v>
      </c>
      <c r="J121" s="10">
        <v>321</v>
      </c>
      <c r="K121" s="10">
        <v>324</v>
      </c>
      <c r="L121" s="10">
        <v>327</v>
      </c>
      <c r="M121" s="10">
        <v>325</v>
      </c>
      <c r="N121" s="10">
        <v>319</v>
      </c>
      <c r="O121" s="10">
        <v>320</v>
      </c>
      <c r="P121" s="10">
        <v>325</v>
      </c>
      <c r="Q121" s="10"/>
      <c r="R121" s="11">
        <f t="shared" si="12"/>
        <v>3227</v>
      </c>
      <c r="S121" s="11">
        <f t="shared" si="13"/>
        <v>10</v>
      </c>
    </row>
    <row r="122" spans="1:20" ht="12.75">
      <c r="A122" s="2">
        <v>3</v>
      </c>
      <c r="B122" s="2" t="s">
        <v>7</v>
      </c>
      <c r="C122" s="1" t="s">
        <v>55</v>
      </c>
      <c r="D122" s="7" t="s">
        <v>18</v>
      </c>
      <c r="E122" s="7" t="s">
        <v>16</v>
      </c>
      <c r="F122" s="10"/>
      <c r="G122" s="10">
        <v>325</v>
      </c>
      <c r="H122" s="10">
        <v>325</v>
      </c>
      <c r="I122" s="10">
        <v>323</v>
      </c>
      <c r="J122" s="10">
        <v>318</v>
      </c>
      <c r="K122" s="10">
        <v>336</v>
      </c>
      <c r="L122" s="10">
        <v>314</v>
      </c>
      <c r="M122" s="10">
        <v>308</v>
      </c>
      <c r="N122" s="10"/>
      <c r="O122" s="10">
        <v>317</v>
      </c>
      <c r="P122" s="10">
        <v>304</v>
      </c>
      <c r="Q122" s="10">
        <v>302</v>
      </c>
      <c r="R122" s="11">
        <f t="shared" si="12"/>
        <v>3172</v>
      </c>
      <c r="S122" s="11">
        <f t="shared" si="13"/>
        <v>10</v>
      </c>
      <c r="T122" s="27" t="s">
        <v>170</v>
      </c>
    </row>
    <row r="123" spans="1:20" ht="12.75">
      <c r="A123" s="2">
        <v>4</v>
      </c>
      <c r="B123" s="2" t="s">
        <v>9</v>
      </c>
      <c r="C123" s="18" t="s">
        <v>155</v>
      </c>
      <c r="D123" s="7" t="s">
        <v>18</v>
      </c>
      <c r="E123" s="7" t="s">
        <v>16</v>
      </c>
      <c r="F123" s="10"/>
      <c r="G123" s="10">
        <v>327</v>
      </c>
      <c r="H123" s="10">
        <v>328</v>
      </c>
      <c r="I123" s="10">
        <v>336</v>
      </c>
      <c r="J123" s="10">
        <v>327</v>
      </c>
      <c r="K123" s="10">
        <v>338</v>
      </c>
      <c r="L123" s="10">
        <v>332</v>
      </c>
      <c r="M123" s="10"/>
      <c r="N123" s="10">
        <v>336</v>
      </c>
      <c r="O123" s="10">
        <v>331</v>
      </c>
      <c r="P123" s="10">
        <v>334</v>
      </c>
      <c r="Q123" s="10"/>
      <c r="R123" s="11">
        <f t="shared" si="12"/>
        <v>2989</v>
      </c>
      <c r="S123" s="11">
        <f t="shared" si="13"/>
        <v>9</v>
      </c>
      <c r="T123" s="27" t="s">
        <v>170</v>
      </c>
    </row>
    <row r="124" spans="1:20" ht="12.75">
      <c r="A124" s="2">
        <v>5</v>
      </c>
      <c r="B124" s="2" t="s">
        <v>9</v>
      </c>
      <c r="C124" s="18" t="s">
        <v>153</v>
      </c>
      <c r="D124" s="13" t="s">
        <v>18</v>
      </c>
      <c r="E124" s="13" t="s">
        <v>16</v>
      </c>
      <c r="F124" s="10"/>
      <c r="G124" s="10">
        <v>298</v>
      </c>
      <c r="H124" s="10">
        <v>308</v>
      </c>
      <c r="I124" s="10">
        <v>301</v>
      </c>
      <c r="J124" s="10">
        <v>295</v>
      </c>
      <c r="K124" s="10">
        <v>307</v>
      </c>
      <c r="L124" s="10">
        <v>306</v>
      </c>
      <c r="M124" s="10">
        <v>286</v>
      </c>
      <c r="N124" s="10">
        <v>290</v>
      </c>
      <c r="O124" s="10">
        <v>291</v>
      </c>
      <c r="P124" s="10">
        <v>300</v>
      </c>
      <c r="Q124" s="10"/>
      <c r="R124" s="11">
        <f t="shared" si="12"/>
        <v>2982</v>
      </c>
      <c r="S124" s="11">
        <f t="shared" si="13"/>
        <v>10</v>
      </c>
      <c r="T124" s="27" t="s">
        <v>170</v>
      </c>
    </row>
    <row r="125" spans="1:20" ht="12.75">
      <c r="A125" s="2">
        <v>6</v>
      </c>
      <c r="B125" s="2" t="s">
        <v>7</v>
      </c>
      <c r="C125" s="1" t="s">
        <v>53</v>
      </c>
      <c r="D125" s="7" t="s">
        <v>18</v>
      </c>
      <c r="E125" s="7" t="s">
        <v>16</v>
      </c>
      <c r="F125" s="10"/>
      <c r="G125" s="10"/>
      <c r="H125" s="10">
        <v>273</v>
      </c>
      <c r="I125" s="10">
        <v>284</v>
      </c>
      <c r="J125" s="10">
        <v>273</v>
      </c>
      <c r="K125" s="10">
        <v>302</v>
      </c>
      <c r="L125" s="10">
        <v>293</v>
      </c>
      <c r="M125" s="10">
        <v>284</v>
      </c>
      <c r="N125" s="10">
        <v>288</v>
      </c>
      <c r="O125" s="10">
        <v>291</v>
      </c>
      <c r="P125" s="10">
        <v>307</v>
      </c>
      <c r="Q125" s="10">
        <v>283</v>
      </c>
      <c r="R125" s="11">
        <f t="shared" si="12"/>
        <v>2878</v>
      </c>
      <c r="S125" s="11">
        <f t="shared" si="13"/>
        <v>10</v>
      </c>
      <c r="T125" s="27" t="s">
        <v>170</v>
      </c>
    </row>
    <row r="126" spans="1:20" ht="12.75">
      <c r="A126" s="7">
        <v>7</v>
      </c>
      <c r="B126" s="7" t="s">
        <v>4</v>
      </c>
      <c r="C126" s="8" t="s">
        <v>78</v>
      </c>
      <c r="D126" s="7" t="s">
        <v>18</v>
      </c>
      <c r="E126" s="7" t="s">
        <v>16</v>
      </c>
      <c r="F126" s="10">
        <v>246</v>
      </c>
      <c r="G126" s="10">
        <v>180</v>
      </c>
      <c r="H126" s="10">
        <v>230</v>
      </c>
      <c r="I126" s="10">
        <v>226</v>
      </c>
      <c r="J126" s="10">
        <v>209</v>
      </c>
      <c r="K126" s="10">
        <v>188</v>
      </c>
      <c r="L126" s="10">
        <v>210</v>
      </c>
      <c r="M126" s="10">
        <v>229</v>
      </c>
      <c r="N126" s="10">
        <v>226</v>
      </c>
      <c r="O126" s="10">
        <v>215</v>
      </c>
      <c r="P126" s="10">
        <v>214</v>
      </c>
      <c r="Q126" s="10">
        <v>223</v>
      </c>
      <c r="R126" s="11">
        <f t="shared" si="12"/>
        <v>2596</v>
      </c>
      <c r="S126" s="11">
        <f t="shared" si="13"/>
        <v>12</v>
      </c>
      <c r="T126" s="27" t="s">
        <v>171</v>
      </c>
    </row>
    <row r="127" spans="1:20" ht="12.75">
      <c r="A127" s="2">
        <v>8</v>
      </c>
      <c r="B127" s="2" t="s">
        <v>6</v>
      </c>
      <c r="C127" s="3" t="s">
        <v>28</v>
      </c>
      <c r="D127" s="7" t="s">
        <v>18</v>
      </c>
      <c r="E127" s="7" t="s">
        <v>16</v>
      </c>
      <c r="F127" s="10"/>
      <c r="G127" s="10">
        <v>253</v>
      </c>
      <c r="H127" s="10">
        <v>249</v>
      </c>
      <c r="I127" s="10">
        <v>279</v>
      </c>
      <c r="J127" s="10">
        <v>252</v>
      </c>
      <c r="K127" s="10"/>
      <c r="L127" s="10">
        <v>265</v>
      </c>
      <c r="M127" s="10">
        <v>282</v>
      </c>
      <c r="N127" s="10"/>
      <c r="O127" s="10">
        <v>266</v>
      </c>
      <c r="P127" s="10">
        <v>227</v>
      </c>
      <c r="Q127" s="10">
        <v>284</v>
      </c>
      <c r="R127" s="11">
        <f t="shared" si="12"/>
        <v>2357</v>
      </c>
      <c r="S127" s="11">
        <f t="shared" si="13"/>
        <v>9</v>
      </c>
      <c r="T127" s="27" t="s">
        <v>170</v>
      </c>
    </row>
    <row r="128" spans="1:19" ht="12.75">
      <c r="A128" s="2">
        <v>9</v>
      </c>
      <c r="B128" s="2" t="s">
        <v>100</v>
      </c>
      <c r="C128" s="1" t="s">
        <v>102</v>
      </c>
      <c r="D128" s="7" t="s">
        <v>18</v>
      </c>
      <c r="E128" s="7" t="s">
        <v>16</v>
      </c>
      <c r="F128" s="10">
        <v>145</v>
      </c>
      <c r="G128" s="10">
        <v>159</v>
      </c>
      <c r="H128" s="10"/>
      <c r="I128" s="10">
        <v>150</v>
      </c>
      <c r="J128" s="10">
        <v>115</v>
      </c>
      <c r="K128" s="10"/>
      <c r="L128" s="10"/>
      <c r="M128" s="10">
        <v>199</v>
      </c>
      <c r="N128" s="10">
        <v>165</v>
      </c>
      <c r="O128" s="10">
        <v>199</v>
      </c>
      <c r="P128" s="10">
        <v>233</v>
      </c>
      <c r="Q128" s="10">
        <v>146</v>
      </c>
      <c r="R128" s="11">
        <f t="shared" si="12"/>
        <v>1511</v>
      </c>
      <c r="S128" s="11">
        <f t="shared" si="13"/>
        <v>9</v>
      </c>
    </row>
    <row r="129" spans="3:19" ht="12.75">
      <c r="C129" s="8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1"/>
      <c r="S129" s="11"/>
    </row>
    <row r="130" spans="1:20" ht="12.75">
      <c r="A130" s="2">
        <v>1</v>
      </c>
      <c r="B130" s="2" t="s">
        <v>11</v>
      </c>
      <c r="C130" s="1" t="s">
        <v>137</v>
      </c>
      <c r="D130" s="7" t="s">
        <v>18</v>
      </c>
      <c r="E130" s="7" t="s">
        <v>14</v>
      </c>
      <c r="F130" s="10">
        <v>332</v>
      </c>
      <c r="G130" s="10">
        <v>341</v>
      </c>
      <c r="H130" s="10">
        <v>333</v>
      </c>
      <c r="I130" s="10">
        <v>326</v>
      </c>
      <c r="J130" s="10">
        <v>339</v>
      </c>
      <c r="K130" s="10">
        <v>343</v>
      </c>
      <c r="L130" s="10">
        <v>335</v>
      </c>
      <c r="M130" s="10">
        <v>337</v>
      </c>
      <c r="N130" s="10">
        <v>329</v>
      </c>
      <c r="O130" s="10">
        <v>346</v>
      </c>
      <c r="P130" s="10">
        <v>340</v>
      </c>
      <c r="Q130" s="10">
        <v>332</v>
      </c>
      <c r="R130" s="11">
        <f aca="true" t="shared" si="14" ref="R130:R141">SUM(F130:Q130)</f>
        <v>4033</v>
      </c>
      <c r="S130" s="11">
        <f aca="true" t="shared" si="15" ref="S130:S141">COUNT(F130:Q130)</f>
        <v>12</v>
      </c>
      <c r="T130" s="27" t="s">
        <v>170</v>
      </c>
    </row>
    <row r="131" spans="1:20" ht="12.75">
      <c r="A131" s="2">
        <v>2</v>
      </c>
      <c r="B131" s="2" t="s">
        <v>11</v>
      </c>
      <c r="C131" s="18" t="s">
        <v>138</v>
      </c>
      <c r="D131" s="7" t="s">
        <v>18</v>
      </c>
      <c r="E131" s="7" t="s">
        <v>14</v>
      </c>
      <c r="F131" s="10">
        <v>333</v>
      </c>
      <c r="G131" s="10">
        <v>333</v>
      </c>
      <c r="H131" s="10">
        <v>312</v>
      </c>
      <c r="I131" s="10">
        <v>323</v>
      </c>
      <c r="J131" s="10">
        <v>327</v>
      </c>
      <c r="K131" s="10">
        <v>322</v>
      </c>
      <c r="L131" s="10">
        <v>333</v>
      </c>
      <c r="M131" s="10">
        <v>328</v>
      </c>
      <c r="N131" s="10">
        <v>315</v>
      </c>
      <c r="O131" s="10">
        <v>320</v>
      </c>
      <c r="P131" s="10">
        <v>315</v>
      </c>
      <c r="Q131" s="10">
        <v>336</v>
      </c>
      <c r="R131" s="11">
        <f t="shared" si="14"/>
        <v>3897</v>
      </c>
      <c r="S131" s="11">
        <f t="shared" si="15"/>
        <v>12</v>
      </c>
      <c r="T131" s="27" t="s">
        <v>170</v>
      </c>
    </row>
    <row r="132" spans="1:20" ht="12.75">
      <c r="A132" s="2">
        <v>3</v>
      </c>
      <c r="B132" s="2" t="s">
        <v>4</v>
      </c>
      <c r="C132" s="1" t="s">
        <v>80</v>
      </c>
      <c r="D132" s="7" t="s">
        <v>18</v>
      </c>
      <c r="E132" s="7" t="s">
        <v>14</v>
      </c>
      <c r="F132" s="10">
        <v>348</v>
      </c>
      <c r="G132" s="10">
        <v>350</v>
      </c>
      <c r="H132" s="10">
        <v>348</v>
      </c>
      <c r="I132" s="10">
        <v>348</v>
      </c>
      <c r="J132" s="10">
        <v>343</v>
      </c>
      <c r="K132" s="10">
        <v>350</v>
      </c>
      <c r="L132" s="10">
        <v>346</v>
      </c>
      <c r="M132" s="10"/>
      <c r="N132" s="10">
        <v>350</v>
      </c>
      <c r="O132" s="10">
        <v>350</v>
      </c>
      <c r="P132" s="10">
        <v>354</v>
      </c>
      <c r="Q132" s="10">
        <v>346</v>
      </c>
      <c r="R132" s="11">
        <f t="shared" si="14"/>
        <v>3833</v>
      </c>
      <c r="S132" s="11">
        <f t="shared" si="15"/>
        <v>11</v>
      </c>
      <c r="T132" s="27" t="s">
        <v>170</v>
      </c>
    </row>
    <row r="133" spans="1:20" ht="12.75">
      <c r="A133" s="2">
        <v>4</v>
      </c>
      <c r="B133" s="2" t="s">
        <v>11</v>
      </c>
      <c r="C133" s="1" t="s">
        <v>139</v>
      </c>
      <c r="D133" s="7" t="s">
        <v>18</v>
      </c>
      <c r="E133" s="7" t="s">
        <v>14</v>
      </c>
      <c r="F133" s="10">
        <v>290</v>
      </c>
      <c r="G133" s="10">
        <v>316</v>
      </c>
      <c r="H133" s="10">
        <v>344</v>
      </c>
      <c r="I133" s="10">
        <v>334</v>
      </c>
      <c r="J133" s="10">
        <v>343</v>
      </c>
      <c r="K133" s="10">
        <v>329</v>
      </c>
      <c r="L133" s="10">
        <v>332</v>
      </c>
      <c r="M133" s="10">
        <v>328</v>
      </c>
      <c r="N133" s="10"/>
      <c r="O133" s="10">
        <v>322</v>
      </c>
      <c r="P133" s="10">
        <v>326</v>
      </c>
      <c r="Q133" s="10">
        <v>336</v>
      </c>
      <c r="R133" s="11">
        <f t="shared" si="14"/>
        <v>3600</v>
      </c>
      <c r="S133" s="11">
        <f t="shared" si="15"/>
        <v>11</v>
      </c>
      <c r="T133" s="27" t="s">
        <v>170</v>
      </c>
    </row>
    <row r="134" spans="1:20" ht="12.75">
      <c r="A134" s="2">
        <v>5</v>
      </c>
      <c r="B134" s="2" t="s">
        <v>8</v>
      </c>
      <c r="C134" s="3" t="s">
        <v>147</v>
      </c>
      <c r="D134" s="7" t="s">
        <v>18</v>
      </c>
      <c r="E134" s="7" t="s">
        <v>14</v>
      </c>
      <c r="F134" s="10">
        <v>294</v>
      </c>
      <c r="G134" s="10">
        <v>319</v>
      </c>
      <c r="H134" s="10">
        <v>326</v>
      </c>
      <c r="I134" s="10">
        <v>318</v>
      </c>
      <c r="J134" s="10">
        <v>337</v>
      </c>
      <c r="K134" s="10">
        <v>323</v>
      </c>
      <c r="L134" s="10"/>
      <c r="M134" s="10">
        <v>322</v>
      </c>
      <c r="N134" s="10">
        <v>334</v>
      </c>
      <c r="O134" s="10">
        <v>329</v>
      </c>
      <c r="P134" s="10">
        <v>327</v>
      </c>
      <c r="Q134" s="10">
        <v>327</v>
      </c>
      <c r="R134" s="11">
        <f t="shared" si="14"/>
        <v>3556</v>
      </c>
      <c r="S134" s="11">
        <f t="shared" si="15"/>
        <v>11</v>
      </c>
      <c r="T134" s="27" t="s">
        <v>170</v>
      </c>
    </row>
    <row r="135" spans="1:19" ht="12.75">
      <c r="A135" s="2">
        <v>6</v>
      </c>
      <c r="B135" s="2" t="s">
        <v>8</v>
      </c>
      <c r="C135" s="1" t="s">
        <v>145</v>
      </c>
      <c r="D135" s="7" t="s">
        <v>18</v>
      </c>
      <c r="E135" s="7" t="s">
        <v>14</v>
      </c>
      <c r="F135" s="10">
        <v>291</v>
      </c>
      <c r="G135" s="10">
        <v>275</v>
      </c>
      <c r="H135" s="10">
        <v>290</v>
      </c>
      <c r="I135" s="10">
        <v>308</v>
      </c>
      <c r="J135" s="10">
        <v>291</v>
      </c>
      <c r="K135" s="10">
        <v>295</v>
      </c>
      <c r="L135" s="10">
        <v>303</v>
      </c>
      <c r="M135" s="10">
        <v>313</v>
      </c>
      <c r="N135" s="10">
        <v>282</v>
      </c>
      <c r="O135" s="10">
        <v>311</v>
      </c>
      <c r="P135" s="10">
        <v>300</v>
      </c>
      <c r="Q135" s="10">
        <v>296</v>
      </c>
      <c r="R135" s="11">
        <f t="shared" si="14"/>
        <v>3555</v>
      </c>
      <c r="S135" s="11">
        <f t="shared" si="15"/>
        <v>12</v>
      </c>
    </row>
    <row r="136" spans="1:19" ht="12.75">
      <c r="A136" s="2">
        <v>7</v>
      </c>
      <c r="B136" s="2" t="s">
        <v>12</v>
      </c>
      <c r="C136" s="1" t="s">
        <v>85</v>
      </c>
      <c r="D136" s="7" t="s">
        <v>18</v>
      </c>
      <c r="E136" s="7" t="s">
        <v>14</v>
      </c>
      <c r="F136" s="10"/>
      <c r="G136" s="10">
        <v>324</v>
      </c>
      <c r="H136" s="10">
        <v>327</v>
      </c>
      <c r="I136" s="10">
        <v>323</v>
      </c>
      <c r="J136" s="10">
        <v>309</v>
      </c>
      <c r="K136" s="10">
        <v>337</v>
      </c>
      <c r="L136" s="10">
        <v>320</v>
      </c>
      <c r="M136" s="10">
        <v>321</v>
      </c>
      <c r="N136" s="10">
        <v>307</v>
      </c>
      <c r="O136" s="10">
        <v>319</v>
      </c>
      <c r="P136" s="10">
        <v>319</v>
      </c>
      <c r="Q136" s="10">
        <v>324</v>
      </c>
      <c r="R136" s="11">
        <f t="shared" si="14"/>
        <v>3530</v>
      </c>
      <c r="S136" s="11">
        <f t="shared" si="15"/>
        <v>11</v>
      </c>
    </row>
    <row r="137" spans="1:19" ht="12.75">
      <c r="A137" s="2">
        <v>8</v>
      </c>
      <c r="B137" s="2" t="s">
        <v>11</v>
      </c>
      <c r="C137" s="3" t="s">
        <v>129</v>
      </c>
      <c r="D137" s="7" t="s">
        <v>18</v>
      </c>
      <c r="E137" s="7" t="s">
        <v>14</v>
      </c>
      <c r="F137" s="10">
        <v>304</v>
      </c>
      <c r="G137" s="10">
        <v>304</v>
      </c>
      <c r="H137" s="10">
        <v>315</v>
      </c>
      <c r="I137" s="10">
        <v>307</v>
      </c>
      <c r="J137" s="10">
        <v>315</v>
      </c>
      <c r="K137" s="10"/>
      <c r="L137" s="10"/>
      <c r="M137" s="10">
        <v>307</v>
      </c>
      <c r="N137" s="10">
        <v>320</v>
      </c>
      <c r="O137" s="10">
        <v>320</v>
      </c>
      <c r="P137" s="10">
        <v>315</v>
      </c>
      <c r="Q137" s="10">
        <v>313</v>
      </c>
      <c r="R137" s="11">
        <f t="shared" si="14"/>
        <v>3120</v>
      </c>
      <c r="S137" s="11">
        <f t="shared" si="15"/>
        <v>10</v>
      </c>
    </row>
    <row r="138" spans="1:19" ht="12.75">
      <c r="A138" s="2">
        <v>9</v>
      </c>
      <c r="B138" s="2" t="s">
        <v>11</v>
      </c>
      <c r="C138" s="18" t="s">
        <v>131</v>
      </c>
      <c r="D138" s="7" t="s">
        <v>18</v>
      </c>
      <c r="E138" s="7" t="s">
        <v>14</v>
      </c>
      <c r="F138" s="10">
        <v>328</v>
      </c>
      <c r="G138" s="10">
        <v>322</v>
      </c>
      <c r="H138" s="10">
        <v>324</v>
      </c>
      <c r="I138" s="10">
        <v>301</v>
      </c>
      <c r="J138" s="10"/>
      <c r="K138" s="10"/>
      <c r="L138" s="10">
        <v>321</v>
      </c>
      <c r="M138" s="10">
        <v>309</v>
      </c>
      <c r="N138" s="10"/>
      <c r="O138" s="10">
        <v>324</v>
      </c>
      <c r="P138" s="10">
        <v>313</v>
      </c>
      <c r="Q138" s="10">
        <v>325</v>
      </c>
      <c r="R138" s="11">
        <f t="shared" si="14"/>
        <v>2867</v>
      </c>
      <c r="S138" s="11">
        <f t="shared" si="15"/>
        <v>9</v>
      </c>
    </row>
    <row r="139" spans="1:19" ht="12.75">
      <c r="A139" s="2">
        <v>10</v>
      </c>
      <c r="B139" s="2" t="s">
        <v>9</v>
      </c>
      <c r="C139" s="1" t="s">
        <v>151</v>
      </c>
      <c r="D139" s="13" t="s">
        <v>18</v>
      </c>
      <c r="E139" s="13" t="s">
        <v>14</v>
      </c>
      <c r="F139" s="10">
        <v>334</v>
      </c>
      <c r="G139" s="10">
        <v>337</v>
      </c>
      <c r="H139" s="10"/>
      <c r="I139" s="10">
        <v>347</v>
      </c>
      <c r="J139" s="10"/>
      <c r="K139" s="10">
        <v>347</v>
      </c>
      <c r="L139" s="10"/>
      <c r="M139" s="10">
        <v>347</v>
      </c>
      <c r="N139" s="10">
        <v>346</v>
      </c>
      <c r="O139" s="10"/>
      <c r="P139" s="10"/>
      <c r="Q139" s="10"/>
      <c r="R139" s="11">
        <f t="shared" si="14"/>
        <v>2058</v>
      </c>
      <c r="S139" s="11">
        <f t="shared" si="15"/>
        <v>6</v>
      </c>
    </row>
    <row r="140" spans="1:19" ht="12.75">
      <c r="A140" s="2">
        <v>11</v>
      </c>
      <c r="B140" s="2" t="s">
        <v>11</v>
      </c>
      <c r="C140" s="3" t="s">
        <v>130</v>
      </c>
      <c r="D140" s="7" t="s">
        <v>18</v>
      </c>
      <c r="E140" s="7" t="s">
        <v>14</v>
      </c>
      <c r="F140" s="10"/>
      <c r="G140" s="10"/>
      <c r="H140" s="10"/>
      <c r="I140" s="10"/>
      <c r="J140" s="10">
        <v>310</v>
      </c>
      <c r="K140" s="10">
        <v>328</v>
      </c>
      <c r="L140" s="10"/>
      <c r="M140" s="10">
        <v>325</v>
      </c>
      <c r="N140" s="10">
        <v>329</v>
      </c>
      <c r="O140" s="10">
        <v>322</v>
      </c>
      <c r="P140" s="10"/>
      <c r="Q140" s="10">
        <v>339</v>
      </c>
      <c r="R140" s="11">
        <f t="shared" si="14"/>
        <v>1953</v>
      </c>
      <c r="S140" s="11">
        <f t="shared" si="15"/>
        <v>6</v>
      </c>
    </row>
    <row r="141" spans="1:19" ht="12.75">
      <c r="A141" s="2">
        <v>12</v>
      </c>
      <c r="B141" s="2" t="s">
        <v>100</v>
      </c>
      <c r="C141" s="3" t="s">
        <v>105</v>
      </c>
      <c r="D141" s="7" t="s">
        <v>18</v>
      </c>
      <c r="E141" s="7" t="s">
        <v>14</v>
      </c>
      <c r="F141" s="10"/>
      <c r="G141" s="10">
        <v>342</v>
      </c>
      <c r="H141" s="10"/>
      <c r="I141" s="10">
        <v>336</v>
      </c>
      <c r="J141" s="10"/>
      <c r="K141" s="10"/>
      <c r="L141" s="10"/>
      <c r="M141" s="10">
        <v>326</v>
      </c>
      <c r="N141" s="10">
        <v>329</v>
      </c>
      <c r="O141" s="10"/>
      <c r="P141" s="10"/>
      <c r="Q141" s="10"/>
      <c r="R141" s="11">
        <f t="shared" si="14"/>
        <v>1333</v>
      </c>
      <c r="S141" s="11">
        <f t="shared" si="15"/>
        <v>4</v>
      </c>
    </row>
    <row r="142" spans="3:19" ht="12.75">
      <c r="C142" s="8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1"/>
      <c r="S142" s="11"/>
    </row>
    <row r="143" spans="1:19" ht="12.75">
      <c r="A143" s="2">
        <v>1</v>
      </c>
      <c r="B143" s="2" t="s">
        <v>6</v>
      </c>
      <c r="C143" s="3" t="s">
        <v>24</v>
      </c>
      <c r="D143" s="7" t="s">
        <v>15</v>
      </c>
      <c r="E143" s="7" t="s">
        <v>16</v>
      </c>
      <c r="F143" s="10">
        <v>249</v>
      </c>
      <c r="G143" s="10">
        <v>257</v>
      </c>
      <c r="H143" s="10">
        <v>245</v>
      </c>
      <c r="I143" s="10">
        <v>251</v>
      </c>
      <c r="J143" s="10">
        <v>259</v>
      </c>
      <c r="K143" s="10">
        <v>156</v>
      </c>
      <c r="L143" s="10"/>
      <c r="M143" s="10">
        <v>206</v>
      </c>
      <c r="N143" s="10">
        <v>224</v>
      </c>
      <c r="O143" s="10">
        <v>260</v>
      </c>
      <c r="P143" s="10">
        <v>197</v>
      </c>
      <c r="Q143" s="10"/>
      <c r="R143" s="11">
        <f>SUM(F143:Q143)</f>
        <v>2304</v>
      </c>
      <c r="S143" s="11">
        <f>COUNT(F143:Q143)</f>
        <v>10</v>
      </c>
    </row>
    <row r="144" spans="1:20" ht="12.75">
      <c r="A144" s="2">
        <v>2</v>
      </c>
      <c r="B144" s="2" t="s">
        <v>6</v>
      </c>
      <c r="C144" s="3" t="s">
        <v>17</v>
      </c>
      <c r="D144" s="7" t="s">
        <v>15</v>
      </c>
      <c r="E144" s="7" t="s">
        <v>16</v>
      </c>
      <c r="F144" s="10">
        <v>209</v>
      </c>
      <c r="G144" s="10"/>
      <c r="H144" s="10">
        <v>232</v>
      </c>
      <c r="I144" s="10">
        <v>241</v>
      </c>
      <c r="J144" s="10">
        <v>260</v>
      </c>
      <c r="K144" s="10">
        <v>197</v>
      </c>
      <c r="L144" s="10"/>
      <c r="M144" s="10">
        <v>234</v>
      </c>
      <c r="N144" s="10"/>
      <c r="O144" s="10"/>
      <c r="P144" s="10"/>
      <c r="Q144" s="10"/>
      <c r="R144" s="11">
        <f>SUM(F144:Q144)</f>
        <v>1373</v>
      </c>
      <c r="S144" s="11">
        <f>COUNT(F144:Q144)</f>
        <v>6</v>
      </c>
      <c r="T144" s="27" t="s">
        <v>170</v>
      </c>
    </row>
    <row r="145" spans="6:19" ht="12.75"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1"/>
      <c r="S145" s="11"/>
    </row>
    <row r="146" spans="1:20" ht="12.75">
      <c r="A146" s="2">
        <v>1</v>
      </c>
      <c r="B146" s="2" t="s">
        <v>60</v>
      </c>
      <c r="C146" s="1" t="s">
        <v>64</v>
      </c>
      <c r="D146" s="7" t="s">
        <v>15</v>
      </c>
      <c r="E146" s="7" t="s">
        <v>14</v>
      </c>
      <c r="F146" s="10">
        <v>315</v>
      </c>
      <c r="G146" s="10">
        <v>308</v>
      </c>
      <c r="H146" s="10">
        <v>312</v>
      </c>
      <c r="I146" s="10">
        <v>302</v>
      </c>
      <c r="J146" s="10">
        <v>308</v>
      </c>
      <c r="K146" s="10">
        <v>308</v>
      </c>
      <c r="L146" s="10">
        <v>314</v>
      </c>
      <c r="M146" s="10">
        <v>315</v>
      </c>
      <c r="N146" s="10">
        <v>322</v>
      </c>
      <c r="O146" s="10">
        <v>304</v>
      </c>
      <c r="P146" s="10">
        <v>315</v>
      </c>
      <c r="Q146" s="10">
        <v>309</v>
      </c>
      <c r="R146" s="11">
        <f>SUM(F146:Q146)</f>
        <v>3732</v>
      </c>
      <c r="S146" s="11">
        <f>COUNT(F146:Q146)</f>
        <v>12</v>
      </c>
      <c r="T146" s="27" t="s">
        <v>170</v>
      </c>
    </row>
    <row r="147" spans="1:20" ht="12.75">
      <c r="A147" s="2">
        <v>2</v>
      </c>
      <c r="B147" s="2" t="s">
        <v>56</v>
      </c>
      <c r="C147" s="1" t="s">
        <v>57</v>
      </c>
      <c r="D147" s="7" t="s">
        <v>15</v>
      </c>
      <c r="E147" s="7" t="s">
        <v>14</v>
      </c>
      <c r="F147" s="10">
        <v>338</v>
      </c>
      <c r="G147" s="10">
        <v>338</v>
      </c>
      <c r="H147" s="10">
        <v>329</v>
      </c>
      <c r="I147" s="10">
        <v>329</v>
      </c>
      <c r="J147" s="10">
        <v>346</v>
      </c>
      <c r="K147" s="10"/>
      <c r="L147" s="10">
        <v>346</v>
      </c>
      <c r="M147" s="10">
        <v>334</v>
      </c>
      <c r="N147" s="10">
        <v>322</v>
      </c>
      <c r="O147" s="10">
        <v>327</v>
      </c>
      <c r="P147" s="10">
        <v>344</v>
      </c>
      <c r="Q147" s="10">
        <v>334</v>
      </c>
      <c r="R147" s="11">
        <f>SUM(F147:Q147)</f>
        <v>3687</v>
      </c>
      <c r="S147" s="11">
        <f>COUNT(F147:Q147)</f>
        <v>11</v>
      </c>
      <c r="T147" s="27" t="s">
        <v>170</v>
      </c>
    </row>
    <row r="148" spans="1:19" ht="12.75">
      <c r="A148" s="2">
        <v>3</v>
      </c>
      <c r="B148" s="2" t="s">
        <v>11</v>
      </c>
      <c r="C148" s="18" t="s">
        <v>141</v>
      </c>
      <c r="D148" s="7" t="s">
        <v>15</v>
      </c>
      <c r="E148" s="7" t="s">
        <v>14</v>
      </c>
      <c r="F148" s="10">
        <v>305</v>
      </c>
      <c r="G148" s="10">
        <v>300</v>
      </c>
      <c r="H148" s="10">
        <v>306</v>
      </c>
      <c r="I148" s="10">
        <v>300</v>
      </c>
      <c r="J148" s="10">
        <v>316</v>
      </c>
      <c r="K148" s="10">
        <v>307</v>
      </c>
      <c r="L148" s="10">
        <v>306</v>
      </c>
      <c r="M148" s="10">
        <v>296</v>
      </c>
      <c r="N148" s="10"/>
      <c r="O148" s="10">
        <v>303</v>
      </c>
      <c r="P148" s="10">
        <v>279</v>
      </c>
      <c r="Q148" s="10">
        <v>295</v>
      </c>
      <c r="R148" s="11">
        <f>SUM(F148:Q148)</f>
        <v>3313</v>
      </c>
      <c r="S148" s="11">
        <f>COUNT(F148:Q148)</f>
        <v>11</v>
      </c>
    </row>
    <row r="149" spans="1:19" ht="12.75">
      <c r="A149" s="2">
        <v>4</v>
      </c>
      <c r="B149" s="2" t="s">
        <v>11</v>
      </c>
      <c r="C149" s="3" t="s">
        <v>135</v>
      </c>
      <c r="D149" s="7" t="s">
        <v>15</v>
      </c>
      <c r="E149" s="7" t="s">
        <v>14</v>
      </c>
      <c r="F149" s="10">
        <v>263</v>
      </c>
      <c r="G149" s="10">
        <v>310</v>
      </c>
      <c r="H149" s="10">
        <v>305</v>
      </c>
      <c r="I149" s="10">
        <v>301</v>
      </c>
      <c r="J149" s="10">
        <v>295</v>
      </c>
      <c r="K149" s="10">
        <v>252</v>
      </c>
      <c r="L149" s="10"/>
      <c r="M149" s="10"/>
      <c r="N149" s="10">
        <v>301</v>
      </c>
      <c r="O149" s="10"/>
      <c r="P149" s="10">
        <v>287</v>
      </c>
      <c r="Q149" s="10">
        <v>301</v>
      </c>
      <c r="R149" s="11">
        <f>SUM(F149:Q149)</f>
        <v>2615</v>
      </c>
      <c r="S149" s="11">
        <f>COUNT(F149:Q149)</f>
        <v>9</v>
      </c>
    </row>
    <row r="150" spans="1:20" ht="12.75">
      <c r="A150" s="7">
        <v>5</v>
      </c>
      <c r="B150" s="7" t="s">
        <v>6</v>
      </c>
      <c r="C150" s="9" t="s">
        <v>35</v>
      </c>
      <c r="D150" s="7" t="s">
        <v>15</v>
      </c>
      <c r="E150" s="7" t="s">
        <v>14</v>
      </c>
      <c r="F150" s="10"/>
      <c r="G150" s="10"/>
      <c r="H150" s="10">
        <v>281</v>
      </c>
      <c r="I150" s="10">
        <v>302</v>
      </c>
      <c r="J150" s="10">
        <v>288</v>
      </c>
      <c r="K150" s="10">
        <v>278</v>
      </c>
      <c r="L150" s="10"/>
      <c r="M150" s="10"/>
      <c r="N150" s="10"/>
      <c r="O150" s="10"/>
      <c r="P150" s="10"/>
      <c r="Q150" s="10"/>
      <c r="R150" s="11">
        <f>SUM(F150:Q150)</f>
        <v>1149</v>
      </c>
      <c r="S150" s="11">
        <f>COUNT(F150:Q150)</f>
        <v>4</v>
      </c>
      <c r="T150" s="27" t="s">
        <v>171</v>
      </c>
    </row>
    <row r="151" spans="3:19" ht="12.75">
      <c r="C151" s="8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1"/>
      <c r="S151" s="11"/>
    </row>
    <row r="152" spans="2:19" ht="12.75">
      <c r="B152" s="13"/>
      <c r="C152" s="17"/>
      <c r="D152" s="13"/>
      <c r="E152" s="13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1"/>
    </row>
    <row r="153" spans="6:19" ht="12.75"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  <c r="S153" s="11"/>
    </row>
    <row r="154" spans="3:19" ht="12.75">
      <c r="C154" s="8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1"/>
      <c r="S154" s="11"/>
    </row>
    <row r="155" spans="6:19" ht="12.75"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1"/>
      <c r="S155" s="11"/>
    </row>
    <row r="156" spans="6:19" ht="12.75"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1"/>
      <c r="S156" s="11"/>
    </row>
    <row r="157" spans="2:19" ht="12.75">
      <c r="B157" s="13"/>
      <c r="C157" s="8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1"/>
      <c r="S157" s="11"/>
    </row>
    <row r="158" spans="3:19" ht="12.75">
      <c r="C158" s="8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</row>
    <row r="159" spans="3:19" ht="12.75">
      <c r="C159" s="8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  <c r="S159" s="11"/>
    </row>
    <row r="160" spans="3:19" ht="12.75">
      <c r="C160" s="8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1"/>
      <c r="S160" s="11"/>
    </row>
    <row r="161" spans="6:19" ht="12.75"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1"/>
      <c r="S161" s="11"/>
    </row>
    <row r="162" spans="2:17" ht="12.75">
      <c r="B162" s="13"/>
      <c r="C162" s="17"/>
      <c r="D162" s="13"/>
      <c r="E162" s="13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1"/>
      <c r="Q162" s="11"/>
    </row>
    <row r="163" spans="6:17" ht="12.75"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1"/>
      <c r="Q163" s="11"/>
    </row>
    <row r="164" spans="3:17" ht="12.75">
      <c r="C164" s="8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1"/>
      <c r="Q164" s="11"/>
    </row>
    <row r="165" spans="6:17" ht="12.75"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1"/>
      <c r="Q165" s="11"/>
    </row>
    <row r="166" spans="6:17" ht="12.75"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1"/>
      <c r="Q166" s="11"/>
    </row>
    <row r="167" spans="2:17" ht="12.75">
      <c r="B167" s="13"/>
      <c r="C167" s="8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1"/>
      <c r="Q167" s="11"/>
    </row>
    <row r="168" spans="3:17" ht="12.75">
      <c r="C168" s="8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1"/>
      <c r="Q168" s="11"/>
    </row>
    <row r="169" spans="3:17" ht="12.75">
      <c r="C169" s="8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1"/>
      <c r="Q169" s="11"/>
    </row>
    <row r="170" spans="3:17" ht="12.75">
      <c r="C170" s="8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1"/>
      <c r="Q170" s="11"/>
    </row>
    <row r="171" spans="6:17" ht="12.75"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1"/>
      <c r="Q171" s="11"/>
    </row>
    <row r="172" spans="6:15" ht="12.75">
      <c r="F172" s="10"/>
      <c r="G172" s="10"/>
      <c r="H172" s="10"/>
      <c r="I172" s="10"/>
      <c r="J172" s="10"/>
      <c r="K172" s="10"/>
      <c r="L172" s="10"/>
      <c r="M172" s="10"/>
      <c r="N172" s="10"/>
      <c r="O172" s="11"/>
    </row>
    <row r="173" spans="2:15" ht="12.75">
      <c r="B173" s="13"/>
      <c r="C173" s="17"/>
      <c r="D173" s="13"/>
      <c r="E173" s="13"/>
      <c r="F173" s="10"/>
      <c r="G173" s="10"/>
      <c r="H173" s="10"/>
      <c r="I173" s="10"/>
      <c r="J173" s="10"/>
      <c r="K173" s="10"/>
      <c r="L173" s="10"/>
      <c r="M173" s="10"/>
      <c r="N173" s="10"/>
      <c r="O173" s="11"/>
    </row>
    <row r="174" spans="6:15" ht="12.75">
      <c r="F174" s="10"/>
      <c r="G174" s="10"/>
      <c r="H174" s="10"/>
      <c r="I174" s="10"/>
      <c r="J174" s="10"/>
      <c r="K174" s="10"/>
      <c r="L174" s="10"/>
      <c r="M174" s="10"/>
      <c r="N174" s="10"/>
      <c r="O174" s="11"/>
    </row>
    <row r="175" spans="3:15" ht="12.75">
      <c r="C175" s="8"/>
      <c r="F175" s="10"/>
      <c r="G175" s="10"/>
      <c r="H175" s="10"/>
      <c r="I175" s="10"/>
      <c r="J175" s="10"/>
      <c r="K175" s="10"/>
      <c r="L175" s="10"/>
      <c r="M175" s="10"/>
      <c r="N175" s="10"/>
      <c r="O175" s="11"/>
    </row>
    <row r="176" spans="6:15" ht="12.75">
      <c r="F176" s="10"/>
      <c r="G176" s="10"/>
      <c r="H176" s="10"/>
      <c r="I176" s="10"/>
      <c r="J176" s="10"/>
      <c r="K176" s="10"/>
      <c r="L176" s="10"/>
      <c r="M176" s="10"/>
      <c r="N176" s="10"/>
      <c r="O176" s="11"/>
    </row>
    <row r="177" spans="6:15" ht="12.75">
      <c r="F177" s="10"/>
      <c r="G177" s="10"/>
      <c r="H177" s="10"/>
      <c r="I177" s="10"/>
      <c r="J177" s="10"/>
      <c r="K177" s="10"/>
      <c r="L177" s="10"/>
      <c r="M177" s="10"/>
      <c r="N177" s="10"/>
      <c r="O177" s="11"/>
    </row>
    <row r="178" spans="2:15" ht="12.75">
      <c r="B178" s="13"/>
      <c r="C178" s="8"/>
      <c r="F178" s="10"/>
      <c r="G178" s="10"/>
      <c r="H178" s="10"/>
      <c r="I178" s="10"/>
      <c r="J178" s="10"/>
      <c r="K178" s="10"/>
      <c r="L178" s="10"/>
      <c r="M178" s="10"/>
      <c r="N178" s="10"/>
      <c r="O178" s="11"/>
    </row>
    <row r="179" spans="3:15" ht="12.75">
      <c r="C179" s="8"/>
      <c r="F179" s="10"/>
      <c r="G179" s="10"/>
      <c r="H179" s="10"/>
      <c r="I179" s="10"/>
      <c r="J179" s="10"/>
      <c r="K179" s="10"/>
      <c r="L179" s="10"/>
      <c r="M179" s="10"/>
      <c r="N179" s="10"/>
      <c r="O179" s="11"/>
    </row>
    <row r="180" spans="3:15" ht="12.75">
      <c r="C180" s="8"/>
      <c r="F180" s="10"/>
      <c r="G180" s="10"/>
      <c r="H180" s="10"/>
      <c r="I180" s="10"/>
      <c r="J180" s="10"/>
      <c r="K180" s="10"/>
      <c r="L180" s="10"/>
      <c r="M180" s="10"/>
      <c r="N180" s="10"/>
      <c r="O180" s="11"/>
    </row>
    <row r="181" spans="3:15" ht="12.75">
      <c r="C181" s="8"/>
      <c r="F181" s="10"/>
      <c r="G181" s="10"/>
      <c r="H181" s="10"/>
      <c r="I181" s="10"/>
      <c r="J181" s="10"/>
      <c r="K181" s="10"/>
      <c r="L181" s="10"/>
      <c r="M181" s="10"/>
      <c r="N181" s="10"/>
      <c r="O181" s="11"/>
    </row>
    <row r="182" spans="6:15" ht="12.75">
      <c r="F182" s="10"/>
      <c r="G182" s="10"/>
      <c r="H182" s="10"/>
      <c r="I182" s="10"/>
      <c r="J182" s="10"/>
      <c r="K182" s="10"/>
      <c r="L182" s="10"/>
      <c r="M182" s="10"/>
      <c r="N182" s="10"/>
      <c r="O182" s="11"/>
    </row>
  </sheetData>
  <printOptions/>
  <pageMargins left="0" right="0" top="0.984251968503937" bottom="0.3937007874015748" header="0.5905511811023623" footer="0.5118110236220472"/>
  <pageSetup orientation="portrait" paperSize="9" scale="97" r:id="rId1"/>
  <headerFooter alignWithMargins="0">
    <oddHeader>&amp;CEindstand  voor de  finaledagen  3  pijlen  2019 - 2020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2020-03-09T16:02:57Z</cp:lastPrinted>
  <dcterms:created xsi:type="dcterms:W3CDTF">2020-03-09T13:23:59Z</dcterms:created>
  <dcterms:modified xsi:type="dcterms:W3CDTF">2020-03-12T17:31:36Z</dcterms:modified>
  <cp:category/>
  <cp:version/>
  <cp:contentType/>
  <cp:contentStatus/>
</cp:coreProperties>
</file>