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5" activeTab="0"/>
  </bookViews>
  <sheets>
    <sheet name="EINDB" sheetId="1" r:id="rId1"/>
    <sheet name="EINDN" sheetId="2" r:id="rId2"/>
  </sheets>
  <definedNames>
    <definedName name="_xlnm.Print_Titles" localSheetId="0">'EINDB'!$3:$3</definedName>
    <definedName name="_xlnm.Print_Titles" localSheetId="1">'EINDN'!$2:$2</definedName>
  </definedNames>
  <calcPr fullCalcOnLoad="1"/>
</workbook>
</file>

<file path=xl/sharedStrings.xml><?xml version="1.0" encoding="utf-8"?>
<sst xmlns="http://schemas.openxmlformats.org/spreadsheetml/2006/main" count="460" uniqueCount="90">
  <si>
    <t>NAAM</t>
  </si>
  <si>
    <t>CLUB</t>
  </si>
  <si>
    <t>CAT</t>
  </si>
  <si>
    <t>BOOG</t>
  </si>
  <si>
    <t>GEM</t>
  </si>
  <si>
    <t>EHV</t>
  </si>
  <si>
    <t>KME</t>
  </si>
  <si>
    <t>NVL</t>
  </si>
  <si>
    <t>SAX</t>
  </si>
  <si>
    <t>SWZ</t>
  </si>
  <si>
    <t>VHV</t>
  </si>
  <si>
    <t>V</t>
  </si>
  <si>
    <t>C</t>
  </si>
  <si>
    <t>GG</t>
  </si>
  <si>
    <t>R</t>
  </si>
  <si>
    <t>M</t>
  </si>
  <si>
    <t>H</t>
  </si>
  <si>
    <t>D</t>
  </si>
  <si>
    <t>DAN</t>
  </si>
  <si>
    <t>Bols Jef</t>
  </si>
  <si>
    <t>Brioen Ingrid</t>
  </si>
  <si>
    <t>Wauters Sofie</t>
  </si>
  <si>
    <t>J12</t>
  </si>
  <si>
    <t>Saenen Paul</t>
  </si>
  <si>
    <t>Theys Marc</t>
  </si>
  <si>
    <t>Belmans Daniel</t>
  </si>
  <si>
    <t>FCM</t>
  </si>
  <si>
    <t>Thille Patricia</t>
  </si>
  <si>
    <t>Torfs Timothy</t>
  </si>
  <si>
    <t>Verschoren Bruno</t>
  </si>
  <si>
    <t>KHB</t>
  </si>
  <si>
    <t>Jacobs Alfons</t>
  </si>
  <si>
    <t>Den Abt Constant</t>
  </si>
  <si>
    <t>NSH</t>
  </si>
  <si>
    <t>Kennes Germain</t>
  </si>
  <si>
    <t>Lemmens Theofiel</t>
  </si>
  <si>
    <t>Moons Roger</t>
  </si>
  <si>
    <t>NSS</t>
  </si>
  <si>
    <t>Nielandt Frans</t>
  </si>
  <si>
    <t>Van Den Heuvel Christiane</t>
  </si>
  <si>
    <t>Van Verre Albert</t>
  </si>
  <si>
    <t>Dirix Luc</t>
  </si>
  <si>
    <t>Goossens Chris</t>
  </si>
  <si>
    <t>Moons Ronny</t>
  </si>
  <si>
    <t>Peetermans Alfons</t>
  </si>
  <si>
    <t>Van De Ven Ronny</t>
  </si>
  <si>
    <t>Vanhoutte Franck</t>
  </si>
  <si>
    <t>De Laet Ellen</t>
  </si>
  <si>
    <t>De Laet Lotte</t>
  </si>
  <si>
    <t>SCH</t>
  </si>
  <si>
    <t>Hensbergen Pierre</t>
  </si>
  <si>
    <t>Janssens Karel</t>
  </si>
  <si>
    <t>Janssens Niels</t>
  </si>
  <si>
    <t>Torfs Andrea</t>
  </si>
  <si>
    <t>Torfs Jozef</t>
  </si>
  <si>
    <t>Van Deun Marie-Claire</t>
  </si>
  <si>
    <t>Hens Patrick</t>
  </si>
  <si>
    <t>Lauwereys Maarten</t>
  </si>
  <si>
    <t>Van Den Bosch Joris</t>
  </si>
  <si>
    <t>Van Den Brande Peter</t>
  </si>
  <si>
    <t>Van Dun Gino</t>
  </si>
  <si>
    <t>Van Sprengel Pieter</t>
  </si>
  <si>
    <t>Van Uytsel Vadim</t>
  </si>
  <si>
    <t>Verstappen Dorien</t>
  </si>
  <si>
    <t>Verstappen Herman</t>
  </si>
  <si>
    <t>Verstappen Joeri</t>
  </si>
  <si>
    <t>Vervloet Maria</t>
  </si>
  <si>
    <t>Wens Jos</t>
  </si>
  <si>
    <t>Boeckx Nicky</t>
  </si>
  <si>
    <t>Boeckx Sonja</t>
  </si>
  <si>
    <t>Clissen Ria</t>
  </si>
  <si>
    <t>Dankers Marc</t>
  </si>
  <si>
    <t>Embrechts Alex</t>
  </si>
  <si>
    <t>Fransen Rudie</t>
  </si>
  <si>
    <t>Huygelen Jef</t>
  </si>
  <si>
    <t>Janssens Louis</t>
  </si>
  <si>
    <t>Paulussen Roger</t>
  </si>
  <si>
    <t>Turner Keith</t>
  </si>
  <si>
    <t>Van Roey Rudy</t>
  </si>
  <si>
    <t>Wouters Eddy</t>
  </si>
  <si>
    <t>Om in aanmerking te komen voor het eindklassement moet men 5 van de 7 wedstrijden meeschieten.</t>
  </si>
  <si>
    <t>PL</t>
  </si>
  <si>
    <t>TOTAAL</t>
  </si>
  <si>
    <t>A.W.</t>
  </si>
  <si>
    <t>5 BESTE</t>
  </si>
  <si>
    <t>RECURVEN</t>
  </si>
  <si>
    <t>COMPOUNDS</t>
  </si>
  <si>
    <t>VRIJE REEKS : SCHUTTERS DIE GESTART ZIJN ZONDER GEMIDDELDE</t>
  </si>
  <si>
    <t>V.D. Heuvel Christiane</t>
  </si>
  <si>
    <t>EURO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</si>
</sst>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/mm/yy"/>
    <numFmt numFmtId="165" formatCode="dd\-mm\-yy"/>
  </numFmts>
  <fonts count="6"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9"/>
      <name val="Courier New"/>
      <family val="3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5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15" applyFont="1" applyFill="1" applyAlignment="1">
      <alignment horizontal="left"/>
      <protection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15" applyNumberFormat="1" applyFont="1" applyFill="1" applyBorder="1" applyAlignment="1">
      <alignment horizontal="center"/>
      <protection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 customHeight="1"/>
  <cols>
    <col min="1" max="1" width="3.57421875" style="4" customWidth="1"/>
    <col min="2" max="2" width="22.57421875" style="4" bestFit="1" customWidth="1"/>
    <col min="3" max="3" width="5.140625" style="4" customWidth="1"/>
    <col min="4" max="5" width="5.140625" style="5" customWidth="1"/>
    <col min="6" max="12" width="5.140625" style="4" customWidth="1"/>
    <col min="13" max="13" width="7.00390625" style="4" customWidth="1"/>
    <col min="14" max="14" width="5.140625" style="4" customWidth="1"/>
    <col min="15" max="15" width="6.8515625" style="4" customWidth="1"/>
    <col min="16" max="16" width="5.7109375" style="4" customWidth="1"/>
    <col min="17" max="16384" width="11.57421875" style="4" customWidth="1"/>
  </cols>
  <sheetData>
    <row r="1" spans="1:5" ht="12.75" customHeight="1">
      <c r="A1" s="1" t="s">
        <v>80</v>
      </c>
      <c r="B1" s="2"/>
      <c r="C1" s="3"/>
      <c r="D1" s="3"/>
      <c r="E1" s="3"/>
    </row>
    <row r="2" spans="1:5" ht="12.75" customHeight="1">
      <c r="A2" s="3"/>
      <c r="B2" s="2"/>
      <c r="C2" s="3"/>
      <c r="D2" s="3"/>
      <c r="E2" s="3"/>
    </row>
    <row r="3" spans="1:16" ht="12.75" customHeight="1">
      <c r="A3" s="9" t="s">
        <v>81</v>
      </c>
      <c r="B3" s="10" t="s">
        <v>0</v>
      </c>
      <c r="C3" s="9" t="s">
        <v>1</v>
      </c>
      <c r="D3" s="9" t="s">
        <v>2</v>
      </c>
      <c r="E3" s="9" t="s">
        <v>3</v>
      </c>
      <c r="F3" s="11" t="s">
        <v>5</v>
      </c>
      <c r="G3" s="11" t="s">
        <v>6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82</v>
      </c>
      <c r="N3" s="11" t="s">
        <v>83</v>
      </c>
      <c r="O3" s="11" t="s">
        <v>84</v>
      </c>
      <c r="P3" s="11" t="s">
        <v>89</v>
      </c>
    </row>
    <row r="4" spans="1:16" ht="12.75" customHeight="1">
      <c r="A4" s="5">
        <v>1</v>
      </c>
      <c r="B4" s="6" t="s">
        <v>21</v>
      </c>
      <c r="C4" s="5" t="s">
        <v>18</v>
      </c>
      <c r="D4" s="3" t="s">
        <v>17</v>
      </c>
      <c r="E4" s="3" t="s">
        <v>14</v>
      </c>
      <c r="F4" s="7">
        <v>271</v>
      </c>
      <c r="G4" s="7"/>
      <c r="H4" s="7">
        <v>265</v>
      </c>
      <c r="I4" s="7">
        <v>232</v>
      </c>
      <c r="J4" s="7">
        <v>257</v>
      </c>
      <c r="K4" s="7">
        <v>262</v>
      </c>
      <c r="L4" s="7">
        <v>250</v>
      </c>
      <c r="M4" s="7">
        <f>SUM(F4:L4)</f>
        <v>1537</v>
      </c>
      <c r="N4" s="7">
        <f>COUNT(F4:L4)</f>
        <v>6</v>
      </c>
      <c r="O4" s="7">
        <f>M4-SMALL(F4:L4,1)</f>
        <v>1305</v>
      </c>
      <c r="P4" s="8">
        <v>11</v>
      </c>
    </row>
    <row r="5" spans="1:16" ht="12.75" customHeight="1">
      <c r="A5" s="3">
        <v>2</v>
      </c>
      <c r="B5" s="6" t="s">
        <v>70</v>
      </c>
      <c r="C5" s="3" t="s">
        <v>10</v>
      </c>
      <c r="D5" s="3" t="s">
        <v>17</v>
      </c>
      <c r="E5" s="3" t="s">
        <v>14</v>
      </c>
      <c r="F5" s="7">
        <v>269</v>
      </c>
      <c r="G5" s="7">
        <v>257</v>
      </c>
      <c r="H5" s="7">
        <v>269</v>
      </c>
      <c r="I5" s="7"/>
      <c r="J5" s="7">
        <v>259</v>
      </c>
      <c r="K5" s="7"/>
      <c r="L5" s="7">
        <v>241</v>
      </c>
      <c r="M5" s="7">
        <f>SUM(F5:L5)</f>
        <v>1295</v>
      </c>
      <c r="N5" s="7">
        <f>COUNT(F5:L5)</f>
        <v>5</v>
      </c>
      <c r="O5" s="7">
        <f>M5</f>
        <v>1295</v>
      </c>
      <c r="P5" s="8"/>
    </row>
    <row r="6" spans="1:16" ht="12.75" customHeight="1">
      <c r="A6" s="5">
        <v>3</v>
      </c>
      <c r="B6" s="6" t="s">
        <v>69</v>
      </c>
      <c r="C6" s="3" t="s">
        <v>10</v>
      </c>
      <c r="D6" s="3" t="s">
        <v>17</v>
      </c>
      <c r="E6" s="3" t="s">
        <v>14</v>
      </c>
      <c r="F6" s="7">
        <v>242</v>
      </c>
      <c r="G6" s="7">
        <v>236</v>
      </c>
      <c r="H6" s="7">
        <v>228</v>
      </c>
      <c r="I6" s="7">
        <v>245</v>
      </c>
      <c r="J6" s="7">
        <v>257</v>
      </c>
      <c r="K6" s="7">
        <v>229</v>
      </c>
      <c r="L6" s="7">
        <v>251</v>
      </c>
      <c r="M6" s="7">
        <f>SUM(F6:L6)</f>
        <v>1688</v>
      </c>
      <c r="N6" s="7">
        <f>COUNT(F6:L6)</f>
        <v>7</v>
      </c>
      <c r="O6" s="7">
        <f>M6-SMALL(F6:L6,1)-SMALL(F6:L6,2)</f>
        <v>1231</v>
      </c>
      <c r="P6" s="8"/>
    </row>
    <row r="7" spans="1:16" ht="12.75" customHeight="1">
      <c r="A7" s="3">
        <v>4</v>
      </c>
      <c r="B7" s="6" t="s">
        <v>63</v>
      </c>
      <c r="C7" s="5" t="s">
        <v>9</v>
      </c>
      <c r="D7" s="3" t="s">
        <v>17</v>
      </c>
      <c r="E7" s="3" t="s">
        <v>14</v>
      </c>
      <c r="F7" s="7">
        <v>186</v>
      </c>
      <c r="G7" s="7"/>
      <c r="H7" s="7">
        <v>189</v>
      </c>
      <c r="I7" s="7">
        <v>215</v>
      </c>
      <c r="J7" s="7">
        <v>211</v>
      </c>
      <c r="K7" s="7">
        <v>204</v>
      </c>
      <c r="L7" s="7">
        <v>211</v>
      </c>
      <c r="M7" s="7">
        <f>SUM(F7:L7)</f>
        <v>1216</v>
      </c>
      <c r="N7" s="7">
        <f>COUNT(F7:L7)</f>
        <v>6</v>
      </c>
      <c r="O7" s="7">
        <f>M7-SMALL(F7:L7,1)</f>
        <v>1030</v>
      </c>
      <c r="P7" s="8"/>
    </row>
    <row r="8" spans="1:16" ht="12.75" customHeight="1">
      <c r="A8" s="3"/>
      <c r="B8" s="6"/>
      <c r="C8" s="5"/>
      <c r="D8" s="3"/>
      <c r="E8" s="3"/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9" spans="1:16" ht="12.75" customHeight="1">
      <c r="A9" s="5">
        <v>1</v>
      </c>
      <c r="B9" s="6" t="s">
        <v>68</v>
      </c>
      <c r="C9" s="3" t="s">
        <v>10</v>
      </c>
      <c r="D9" s="3" t="s">
        <v>17</v>
      </c>
      <c r="E9" s="3" t="s">
        <v>12</v>
      </c>
      <c r="F9" s="7">
        <v>300</v>
      </c>
      <c r="G9" s="7">
        <v>296</v>
      </c>
      <c r="H9" s="7">
        <v>296</v>
      </c>
      <c r="I9" s="7">
        <v>298</v>
      </c>
      <c r="J9" s="7">
        <v>295</v>
      </c>
      <c r="K9" s="7">
        <v>296</v>
      </c>
      <c r="L9" s="7">
        <v>293</v>
      </c>
      <c r="M9" s="7">
        <f>SUM(F9:L9)</f>
        <v>2074</v>
      </c>
      <c r="N9" s="7">
        <f>COUNT(F9:L9)</f>
        <v>7</v>
      </c>
      <c r="O9" s="7">
        <f>M9-SMALL(F9:L9,1)-SMALL(F9:L9,2)</f>
        <v>1486</v>
      </c>
      <c r="P9" s="8">
        <v>11</v>
      </c>
    </row>
    <row r="10" spans="1:16" ht="12.75" customHeight="1">
      <c r="A10" s="3">
        <v>2</v>
      </c>
      <c r="B10" s="6" t="s">
        <v>20</v>
      </c>
      <c r="C10" s="3" t="s">
        <v>18</v>
      </c>
      <c r="D10" s="3" t="s">
        <v>17</v>
      </c>
      <c r="E10" s="3" t="s">
        <v>12</v>
      </c>
      <c r="F10" s="7">
        <v>289</v>
      </c>
      <c r="G10" s="7"/>
      <c r="H10" s="7">
        <v>294</v>
      </c>
      <c r="I10" s="7">
        <v>294</v>
      </c>
      <c r="J10" s="7">
        <v>294</v>
      </c>
      <c r="K10" s="7"/>
      <c r="L10" s="7">
        <v>294</v>
      </c>
      <c r="M10" s="7">
        <f>SUM(F10:L10)</f>
        <v>1465</v>
      </c>
      <c r="N10" s="7">
        <f>COUNT(F10:L10)</f>
        <v>5</v>
      </c>
      <c r="O10" s="7">
        <f>M10</f>
        <v>1465</v>
      </c>
      <c r="P10" s="8"/>
    </row>
    <row r="11" spans="1:16" ht="12.75" customHeight="1">
      <c r="A11" s="5">
        <v>3</v>
      </c>
      <c r="B11" s="6" t="s">
        <v>27</v>
      </c>
      <c r="C11" s="5" t="s">
        <v>26</v>
      </c>
      <c r="D11" s="3" t="s">
        <v>17</v>
      </c>
      <c r="E11" s="3" t="s">
        <v>12</v>
      </c>
      <c r="F11" s="7">
        <v>291</v>
      </c>
      <c r="G11" s="7">
        <v>285</v>
      </c>
      <c r="H11" s="7">
        <v>284</v>
      </c>
      <c r="I11" s="7">
        <v>285</v>
      </c>
      <c r="J11" s="7">
        <v>290</v>
      </c>
      <c r="K11" s="7"/>
      <c r="L11" s="7">
        <v>289</v>
      </c>
      <c r="M11" s="7">
        <f>SUM(F11:L11)</f>
        <v>1724</v>
      </c>
      <c r="N11" s="7">
        <f>COUNT(F11:L11)</f>
        <v>6</v>
      </c>
      <c r="O11" s="7">
        <f>M11-SMALL(F11:L11,1)</f>
        <v>1440</v>
      </c>
      <c r="P11" s="8"/>
    </row>
    <row r="12" spans="1:16" ht="12.75" customHeight="1">
      <c r="A12" s="5"/>
      <c r="B12" s="6"/>
      <c r="C12" s="5"/>
      <c r="D12" s="3"/>
      <c r="E12" s="3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2.75" customHeight="1">
      <c r="A13" s="5">
        <v>1</v>
      </c>
      <c r="B13" s="6" t="s">
        <v>73</v>
      </c>
      <c r="C13" s="5" t="s">
        <v>10</v>
      </c>
      <c r="D13" s="3" t="s">
        <v>16</v>
      </c>
      <c r="E13" s="3" t="s">
        <v>14</v>
      </c>
      <c r="F13" s="7">
        <v>274</v>
      </c>
      <c r="G13" s="7">
        <v>274</v>
      </c>
      <c r="H13" s="7">
        <v>276</v>
      </c>
      <c r="I13" s="7">
        <v>283</v>
      </c>
      <c r="J13" s="7">
        <v>281</v>
      </c>
      <c r="K13" s="7">
        <v>282</v>
      </c>
      <c r="L13" s="7">
        <v>277</v>
      </c>
      <c r="M13" s="7">
        <f aca="true" t="shared" si="0" ref="M13:M27">SUM(F13:L13)</f>
        <v>1947</v>
      </c>
      <c r="N13" s="7">
        <f aca="true" t="shared" si="1" ref="N13:N27">COUNT(F13:L13)</f>
        <v>7</v>
      </c>
      <c r="O13" s="7">
        <f>M13-SMALL(F13:L13,1)-SMALL(F13:L13,2)</f>
        <v>1399</v>
      </c>
      <c r="P13" s="8">
        <v>15</v>
      </c>
    </row>
    <row r="14" spans="1:16" ht="12.75" customHeight="1">
      <c r="A14" s="3">
        <v>2</v>
      </c>
      <c r="B14" s="6" t="s">
        <v>72</v>
      </c>
      <c r="C14" s="5" t="s">
        <v>10</v>
      </c>
      <c r="D14" s="3" t="s">
        <v>16</v>
      </c>
      <c r="E14" s="3" t="s">
        <v>14</v>
      </c>
      <c r="F14" s="7">
        <v>280</v>
      </c>
      <c r="G14" s="7">
        <v>276</v>
      </c>
      <c r="H14" s="7"/>
      <c r="I14" s="7">
        <v>280</v>
      </c>
      <c r="J14" s="7">
        <v>278</v>
      </c>
      <c r="K14" s="7">
        <v>280</v>
      </c>
      <c r="L14" s="7">
        <v>280</v>
      </c>
      <c r="M14" s="7">
        <f t="shared" si="0"/>
        <v>1674</v>
      </c>
      <c r="N14" s="7">
        <f t="shared" si="1"/>
        <v>6</v>
      </c>
      <c r="O14" s="7">
        <f>M14-SMALL(F14:L14,1)</f>
        <v>1398</v>
      </c>
      <c r="P14" s="8">
        <v>13</v>
      </c>
    </row>
    <row r="15" spans="1:16" ht="12.75" customHeight="1">
      <c r="A15" s="5">
        <v>3</v>
      </c>
      <c r="B15" s="6" t="s">
        <v>64</v>
      </c>
      <c r="C15" s="5" t="s">
        <v>9</v>
      </c>
      <c r="D15" s="3" t="s">
        <v>16</v>
      </c>
      <c r="E15" s="3" t="s">
        <v>14</v>
      </c>
      <c r="F15" s="7">
        <v>270</v>
      </c>
      <c r="G15" s="7"/>
      <c r="H15" s="7">
        <v>277</v>
      </c>
      <c r="I15" s="7">
        <v>268</v>
      </c>
      <c r="J15" s="7">
        <v>270</v>
      </c>
      <c r="K15" s="7">
        <v>271</v>
      </c>
      <c r="L15" s="7">
        <v>268</v>
      </c>
      <c r="M15" s="7">
        <f t="shared" si="0"/>
        <v>1624</v>
      </c>
      <c r="N15" s="7">
        <f t="shared" si="1"/>
        <v>6</v>
      </c>
      <c r="O15" s="7">
        <f>M15-SMALL(F15:L15,1)</f>
        <v>1356</v>
      </c>
      <c r="P15" s="8">
        <v>11</v>
      </c>
    </row>
    <row r="16" spans="1:16" ht="12.75" customHeight="1">
      <c r="A16" s="3">
        <v>4</v>
      </c>
      <c r="B16" s="6" t="s">
        <v>61</v>
      </c>
      <c r="C16" s="5" t="s">
        <v>9</v>
      </c>
      <c r="D16" s="3" t="s">
        <v>16</v>
      </c>
      <c r="E16" s="3" t="s">
        <v>14</v>
      </c>
      <c r="F16" s="7">
        <v>255</v>
      </c>
      <c r="G16" s="7">
        <v>272</v>
      </c>
      <c r="H16" s="7">
        <v>259</v>
      </c>
      <c r="I16" s="7">
        <v>276</v>
      </c>
      <c r="J16" s="7">
        <v>278</v>
      </c>
      <c r="K16" s="7"/>
      <c r="L16" s="7">
        <v>268</v>
      </c>
      <c r="M16" s="7">
        <f t="shared" si="0"/>
        <v>1608</v>
      </c>
      <c r="N16" s="7">
        <f t="shared" si="1"/>
        <v>6</v>
      </c>
      <c r="O16" s="7">
        <f>M16-SMALL(F16:L16,1)</f>
        <v>1353</v>
      </c>
      <c r="P16" s="8"/>
    </row>
    <row r="17" spans="1:16" ht="12.75" customHeight="1">
      <c r="A17" s="5">
        <v>5</v>
      </c>
      <c r="B17" s="6" t="s">
        <v>65</v>
      </c>
      <c r="C17" s="5" t="s">
        <v>9</v>
      </c>
      <c r="D17" s="3" t="s">
        <v>16</v>
      </c>
      <c r="E17" s="3" t="s">
        <v>14</v>
      </c>
      <c r="F17" s="7">
        <v>271</v>
      </c>
      <c r="G17" s="7">
        <v>269</v>
      </c>
      <c r="H17" s="7">
        <v>270</v>
      </c>
      <c r="I17" s="7">
        <v>266</v>
      </c>
      <c r="J17" s="7">
        <v>267</v>
      </c>
      <c r="K17" s="7">
        <v>266</v>
      </c>
      <c r="L17" s="7">
        <v>259</v>
      </c>
      <c r="M17" s="7">
        <f t="shared" si="0"/>
        <v>1868</v>
      </c>
      <c r="N17" s="7">
        <f t="shared" si="1"/>
        <v>7</v>
      </c>
      <c r="O17" s="7">
        <f>M17-SMALL(F17:L17,1)-SMALL(F17:L17,2)</f>
        <v>1343</v>
      </c>
      <c r="P17" s="8"/>
    </row>
    <row r="18" spans="1:16" ht="12.75" customHeight="1">
      <c r="A18" s="5">
        <v>6</v>
      </c>
      <c r="B18" s="6" t="s">
        <v>62</v>
      </c>
      <c r="C18" s="5" t="s">
        <v>9</v>
      </c>
      <c r="D18" s="3" t="s">
        <v>16</v>
      </c>
      <c r="E18" s="3" t="s">
        <v>14</v>
      </c>
      <c r="F18" s="7">
        <v>257</v>
      </c>
      <c r="G18" s="7">
        <v>267</v>
      </c>
      <c r="H18" s="7">
        <v>273</v>
      </c>
      <c r="I18" s="7">
        <v>260</v>
      </c>
      <c r="J18" s="7">
        <v>259</v>
      </c>
      <c r="K18" s="7">
        <v>265</v>
      </c>
      <c r="L18" s="7">
        <v>250</v>
      </c>
      <c r="M18" s="7">
        <f t="shared" si="0"/>
        <v>1831</v>
      </c>
      <c r="N18" s="7">
        <f t="shared" si="1"/>
        <v>7</v>
      </c>
      <c r="O18" s="7">
        <f>M18-SMALL(F18:L18,1)-SMALL(F18:L18,2)</f>
        <v>1324</v>
      </c>
      <c r="P18" s="8"/>
    </row>
    <row r="19" spans="1:16" ht="12.75" customHeight="1">
      <c r="A19" s="5">
        <v>7</v>
      </c>
      <c r="B19" s="6" t="s">
        <v>57</v>
      </c>
      <c r="C19" s="5" t="s">
        <v>9</v>
      </c>
      <c r="D19" s="3" t="s">
        <v>16</v>
      </c>
      <c r="E19" s="3" t="s">
        <v>14</v>
      </c>
      <c r="F19" s="7">
        <v>242</v>
      </c>
      <c r="G19" s="7">
        <v>262</v>
      </c>
      <c r="H19" s="7"/>
      <c r="I19" s="7">
        <v>260</v>
      </c>
      <c r="J19" s="7">
        <v>258</v>
      </c>
      <c r="K19" s="7">
        <v>276</v>
      </c>
      <c r="L19" s="7">
        <v>260</v>
      </c>
      <c r="M19" s="7">
        <f t="shared" si="0"/>
        <v>1558</v>
      </c>
      <c r="N19" s="7">
        <f t="shared" si="1"/>
        <v>6</v>
      </c>
      <c r="O19" s="7">
        <f>M19-SMALL(F19:L19,1)</f>
        <v>1316</v>
      </c>
      <c r="P19" s="8"/>
    </row>
    <row r="20" spans="1:16" ht="12.75" customHeight="1">
      <c r="A20" s="3">
        <v>8</v>
      </c>
      <c r="B20" s="6" t="s">
        <v>24</v>
      </c>
      <c r="C20" s="5" t="s">
        <v>5</v>
      </c>
      <c r="D20" s="3" t="s">
        <v>16</v>
      </c>
      <c r="E20" s="3" t="s">
        <v>14</v>
      </c>
      <c r="F20" s="7">
        <v>260</v>
      </c>
      <c r="G20" s="7">
        <v>264</v>
      </c>
      <c r="H20" s="7">
        <v>241</v>
      </c>
      <c r="I20" s="7">
        <v>258</v>
      </c>
      <c r="J20" s="7">
        <v>264</v>
      </c>
      <c r="K20" s="7">
        <v>240</v>
      </c>
      <c r="L20" s="7">
        <v>261</v>
      </c>
      <c r="M20" s="7">
        <f t="shared" si="0"/>
        <v>1788</v>
      </c>
      <c r="N20" s="7">
        <f t="shared" si="1"/>
        <v>7</v>
      </c>
      <c r="O20" s="7">
        <f aca="true" t="shared" si="2" ref="O20:O26">M20-SMALL(F20:L20,1)-SMALL(F20:L20,2)</f>
        <v>1307</v>
      </c>
      <c r="P20" s="8"/>
    </row>
    <row r="21" spans="1:16" ht="12.75" customHeight="1">
      <c r="A21" s="5">
        <v>9</v>
      </c>
      <c r="B21" s="6" t="s">
        <v>41</v>
      </c>
      <c r="C21" s="3" t="s">
        <v>7</v>
      </c>
      <c r="D21" s="3" t="s">
        <v>16</v>
      </c>
      <c r="E21" s="3" t="s">
        <v>14</v>
      </c>
      <c r="F21" s="7">
        <v>269</v>
      </c>
      <c r="G21" s="7">
        <v>254</v>
      </c>
      <c r="H21" s="7">
        <v>259</v>
      </c>
      <c r="I21" s="7">
        <v>258</v>
      </c>
      <c r="J21" s="7">
        <v>240</v>
      </c>
      <c r="K21" s="7">
        <v>256</v>
      </c>
      <c r="L21" s="7">
        <v>256</v>
      </c>
      <c r="M21" s="7">
        <f t="shared" si="0"/>
        <v>1792</v>
      </c>
      <c r="N21" s="7">
        <f t="shared" si="1"/>
        <v>7</v>
      </c>
      <c r="O21" s="7">
        <f t="shared" si="2"/>
        <v>1298</v>
      </c>
      <c r="P21" s="8"/>
    </row>
    <row r="22" spans="1:16" ht="12.75" customHeight="1">
      <c r="A22" s="3">
        <v>10</v>
      </c>
      <c r="B22" s="6" t="s">
        <v>28</v>
      </c>
      <c r="C22" s="5" t="s">
        <v>26</v>
      </c>
      <c r="D22" s="3" t="s">
        <v>16</v>
      </c>
      <c r="E22" s="3" t="s">
        <v>14</v>
      </c>
      <c r="F22" s="7">
        <v>262</v>
      </c>
      <c r="G22" s="7">
        <v>256</v>
      </c>
      <c r="H22" s="7">
        <v>259</v>
      </c>
      <c r="I22" s="7">
        <v>257</v>
      </c>
      <c r="J22" s="7">
        <v>256</v>
      </c>
      <c r="K22" s="7">
        <v>257</v>
      </c>
      <c r="L22" s="7">
        <v>262</v>
      </c>
      <c r="M22" s="7">
        <f t="shared" si="0"/>
        <v>1809</v>
      </c>
      <c r="N22" s="7">
        <f t="shared" si="1"/>
        <v>7</v>
      </c>
      <c r="O22" s="7">
        <f t="shared" si="2"/>
        <v>1297</v>
      </c>
      <c r="P22" s="8"/>
    </row>
    <row r="23" spans="1:16" ht="12.75" customHeight="1">
      <c r="A23" s="5">
        <v>11</v>
      </c>
      <c r="B23" s="6" t="s">
        <v>58</v>
      </c>
      <c r="C23" s="5" t="s">
        <v>9</v>
      </c>
      <c r="D23" s="5" t="s">
        <v>16</v>
      </c>
      <c r="E23" s="5" t="s">
        <v>14</v>
      </c>
      <c r="F23" s="7">
        <v>267</v>
      </c>
      <c r="G23" s="7">
        <v>254</v>
      </c>
      <c r="H23" s="7">
        <v>242</v>
      </c>
      <c r="I23" s="7">
        <v>271</v>
      </c>
      <c r="J23" s="7">
        <v>244</v>
      </c>
      <c r="K23" s="7">
        <v>242</v>
      </c>
      <c r="L23" s="7">
        <v>251</v>
      </c>
      <c r="M23" s="7">
        <f t="shared" si="0"/>
        <v>1771</v>
      </c>
      <c r="N23" s="7">
        <f t="shared" si="1"/>
        <v>7</v>
      </c>
      <c r="O23" s="7">
        <f t="shared" si="2"/>
        <v>1287</v>
      </c>
      <c r="P23" s="8">
        <v>11</v>
      </c>
    </row>
    <row r="24" spans="1:16" ht="12.75" customHeight="1">
      <c r="A24" s="5">
        <v>12</v>
      </c>
      <c r="B24" s="6" t="s">
        <v>56</v>
      </c>
      <c r="C24" s="5" t="s">
        <v>9</v>
      </c>
      <c r="D24" s="3" t="s">
        <v>16</v>
      </c>
      <c r="E24" s="3" t="s">
        <v>14</v>
      </c>
      <c r="F24" s="7">
        <v>258</v>
      </c>
      <c r="G24" s="7">
        <v>250</v>
      </c>
      <c r="H24" s="7">
        <v>258</v>
      </c>
      <c r="I24" s="7">
        <v>249</v>
      </c>
      <c r="J24" s="7">
        <v>97</v>
      </c>
      <c r="K24" s="7">
        <v>229</v>
      </c>
      <c r="L24" s="7">
        <v>232</v>
      </c>
      <c r="M24" s="7">
        <f t="shared" si="0"/>
        <v>1573</v>
      </c>
      <c r="N24" s="7">
        <f t="shared" si="1"/>
        <v>7</v>
      </c>
      <c r="O24" s="7">
        <f t="shared" si="2"/>
        <v>1247</v>
      </c>
      <c r="P24" s="8"/>
    </row>
    <row r="25" spans="1:16" ht="12.75" customHeight="1">
      <c r="A25" s="5">
        <v>13</v>
      </c>
      <c r="B25" s="6" t="s">
        <v>46</v>
      </c>
      <c r="C25" s="3" t="s">
        <v>7</v>
      </c>
      <c r="D25" s="3" t="s">
        <v>16</v>
      </c>
      <c r="E25" s="3" t="s">
        <v>14</v>
      </c>
      <c r="F25" s="7">
        <v>266</v>
      </c>
      <c r="G25" s="7">
        <v>243</v>
      </c>
      <c r="H25" s="7">
        <v>241</v>
      </c>
      <c r="I25" s="7">
        <v>220</v>
      </c>
      <c r="J25" s="7">
        <v>231</v>
      </c>
      <c r="K25" s="7">
        <v>188</v>
      </c>
      <c r="L25" s="7">
        <v>201</v>
      </c>
      <c r="M25" s="7">
        <f t="shared" si="0"/>
        <v>1590</v>
      </c>
      <c r="N25" s="7">
        <f t="shared" si="1"/>
        <v>7</v>
      </c>
      <c r="O25" s="7">
        <f t="shared" si="2"/>
        <v>1201</v>
      </c>
      <c r="P25" s="8"/>
    </row>
    <row r="26" spans="1:16" ht="12.75" customHeight="1">
      <c r="A26" s="3">
        <v>14</v>
      </c>
      <c r="B26" s="6" t="s">
        <v>60</v>
      </c>
      <c r="C26" s="5" t="s">
        <v>9</v>
      </c>
      <c r="D26" s="3" t="s">
        <v>16</v>
      </c>
      <c r="E26" s="3" t="s">
        <v>14</v>
      </c>
      <c r="F26" s="7">
        <v>236</v>
      </c>
      <c r="G26" s="7">
        <v>233</v>
      </c>
      <c r="H26" s="7">
        <v>235</v>
      </c>
      <c r="I26" s="7">
        <v>235</v>
      </c>
      <c r="J26" s="7">
        <v>219</v>
      </c>
      <c r="K26" s="7">
        <v>227</v>
      </c>
      <c r="L26" s="7">
        <v>249</v>
      </c>
      <c r="M26" s="7">
        <f t="shared" si="0"/>
        <v>1634</v>
      </c>
      <c r="N26" s="7">
        <f t="shared" si="1"/>
        <v>7</v>
      </c>
      <c r="O26" s="7">
        <f t="shared" si="2"/>
        <v>1188</v>
      </c>
      <c r="P26" s="8"/>
    </row>
    <row r="27" spans="1:16" ht="12.75" customHeight="1">
      <c r="A27" s="5">
        <v>15</v>
      </c>
      <c r="B27" s="6" t="s">
        <v>59</v>
      </c>
      <c r="C27" s="5" t="s">
        <v>9</v>
      </c>
      <c r="D27" s="3" t="s">
        <v>16</v>
      </c>
      <c r="E27" s="3" t="s">
        <v>14</v>
      </c>
      <c r="F27" s="7">
        <v>197</v>
      </c>
      <c r="G27" s="7">
        <v>230</v>
      </c>
      <c r="H27" s="7"/>
      <c r="I27" s="7">
        <v>194</v>
      </c>
      <c r="J27" s="7">
        <v>237</v>
      </c>
      <c r="K27" s="7">
        <v>225</v>
      </c>
      <c r="L27" s="7">
        <v>229</v>
      </c>
      <c r="M27" s="7">
        <f t="shared" si="0"/>
        <v>1312</v>
      </c>
      <c r="N27" s="7">
        <f t="shared" si="1"/>
        <v>6</v>
      </c>
      <c r="O27" s="7">
        <f>M27-SMALL(F27:L27,1)</f>
        <v>1118</v>
      </c>
      <c r="P27" s="8"/>
    </row>
    <row r="28" spans="1:16" ht="12.75" customHeight="1">
      <c r="A28" s="5"/>
      <c r="B28" s="6"/>
      <c r="C28" s="5"/>
      <c r="D28" s="3"/>
      <c r="E28" s="3"/>
      <c r="F28" s="7"/>
      <c r="G28" s="7"/>
      <c r="H28" s="7"/>
      <c r="I28" s="7"/>
      <c r="J28" s="7"/>
      <c r="K28" s="7"/>
      <c r="L28" s="7"/>
      <c r="M28" s="7"/>
      <c r="N28" s="7"/>
      <c r="O28" s="7"/>
      <c r="P28" s="8"/>
    </row>
    <row r="29" spans="1:16" ht="12.75" customHeight="1">
      <c r="A29" s="5">
        <v>1</v>
      </c>
      <c r="B29" s="6" t="s">
        <v>42</v>
      </c>
      <c r="C29" s="3" t="s">
        <v>7</v>
      </c>
      <c r="D29" s="3" t="s">
        <v>16</v>
      </c>
      <c r="E29" s="3" t="s">
        <v>12</v>
      </c>
      <c r="F29" s="7"/>
      <c r="G29" s="7"/>
      <c r="H29" s="7">
        <v>298</v>
      </c>
      <c r="I29" s="7">
        <v>299</v>
      </c>
      <c r="J29" s="7">
        <v>298</v>
      </c>
      <c r="K29" s="7">
        <v>299</v>
      </c>
      <c r="L29" s="7">
        <v>297</v>
      </c>
      <c r="M29" s="7">
        <f>SUM(F29:L29)</f>
        <v>1491</v>
      </c>
      <c r="N29" s="7">
        <f>COUNT(F29:L29)</f>
        <v>5</v>
      </c>
      <c r="O29" s="7">
        <f>M29</f>
        <v>1491</v>
      </c>
      <c r="P29" s="8">
        <v>11</v>
      </c>
    </row>
    <row r="30" spans="1:16" ht="12.75" customHeight="1">
      <c r="A30" s="5">
        <v>2</v>
      </c>
      <c r="B30" s="6" t="s">
        <v>52</v>
      </c>
      <c r="C30" s="3" t="s">
        <v>49</v>
      </c>
      <c r="D30" s="3" t="s">
        <v>16</v>
      </c>
      <c r="E30" s="3" t="s">
        <v>12</v>
      </c>
      <c r="F30" s="7">
        <v>292</v>
      </c>
      <c r="G30" s="7">
        <v>298</v>
      </c>
      <c r="H30" s="7">
        <v>291</v>
      </c>
      <c r="I30" s="7">
        <v>291</v>
      </c>
      <c r="J30" s="7">
        <v>291</v>
      </c>
      <c r="K30" s="7">
        <v>287</v>
      </c>
      <c r="L30" s="7">
        <v>299</v>
      </c>
      <c r="M30" s="7">
        <f>SUM(F30:L30)</f>
        <v>2049</v>
      </c>
      <c r="N30" s="7">
        <f>COUNT(F30:L30)</f>
        <v>7</v>
      </c>
      <c r="O30" s="7">
        <f>M30-SMALL(F30:L30,1)-SMALL(F30:L30,2)</f>
        <v>1471</v>
      </c>
      <c r="P30" s="8"/>
    </row>
    <row r="31" spans="1:16" ht="12.75" customHeight="1">
      <c r="A31" s="5">
        <v>3</v>
      </c>
      <c r="B31" s="6" t="s">
        <v>77</v>
      </c>
      <c r="C31" s="5" t="s">
        <v>10</v>
      </c>
      <c r="D31" s="3" t="s">
        <v>16</v>
      </c>
      <c r="E31" s="3" t="s">
        <v>12</v>
      </c>
      <c r="F31" s="7">
        <v>277</v>
      </c>
      <c r="G31" s="7">
        <v>268</v>
      </c>
      <c r="H31" s="7">
        <v>275</v>
      </c>
      <c r="I31" s="7">
        <v>276</v>
      </c>
      <c r="J31" s="7">
        <v>275</v>
      </c>
      <c r="K31" s="7">
        <v>273</v>
      </c>
      <c r="L31" s="7">
        <v>283</v>
      </c>
      <c r="M31" s="7">
        <f>SUM(F31:L31)</f>
        <v>1927</v>
      </c>
      <c r="N31" s="7">
        <f>COUNT(F31:L31)</f>
        <v>7</v>
      </c>
      <c r="O31" s="7">
        <f>M31-SMALL(F31:L31,1)-SMALL(F31:L31,2)</f>
        <v>1386</v>
      </c>
      <c r="P31" s="8"/>
    </row>
    <row r="32" spans="1:16" ht="12.75" customHeight="1">
      <c r="A32" s="5">
        <v>4</v>
      </c>
      <c r="B32" s="6" t="s">
        <v>29</v>
      </c>
      <c r="C32" s="5" t="s">
        <v>26</v>
      </c>
      <c r="D32" s="3" t="s">
        <v>16</v>
      </c>
      <c r="E32" s="3" t="s">
        <v>12</v>
      </c>
      <c r="F32" s="7">
        <v>262</v>
      </c>
      <c r="G32" s="7">
        <v>266</v>
      </c>
      <c r="H32" s="7">
        <v>264</v>
      </c>
      <c r="I32" s="7">
        <v>268</v>
      </c>
      <c r="J32" s="7">
        <v>279</v>
      </c>
      <c r="K32" s="7">
        <v>284</v>
      </c>
      <c r="L32" s="7">
        <v>275</v>
      </c>
      <c r="M32" s="7">
        <f>SUM(F32:L32)</f>
        <v>1898</v>
      </c>
      <c r="N32" s="7">
        <f>COUNT(F32:L32)</f>
        <v>7</v>
      </c>
      <c r="O32" s="7">
        <f>M32-SMALL(F32:L32,1)-SMALL(F32:L32,2)</f>
        <v>1372</v>
      </c>
      <c r="P32" s="8"/>
    </row>
    <row r="33" spans="1:16" ht="12.75" customHeight="1">
      <c r="A33" s="5"/>
      <c r="B33" s="6"/>
      <c r="C33" s="5"/>
      <c r="D33" s="3"/>
      <c r="E33" s="3"/>
      <c r="F33" s="7"/>
      <c r="G33" s="7"/>
      <c r="H33" s="7"/>
      <c r="I33" s="7"/>
      <c r="J33" s="7"/>
      <c r="K33" s="7"/>
      <c r="L33" s="7"/>
      <c r="M33" s="7"/>
      <c r="N33" s="7"/>
      <c r="O33" s="7"/>
      <c r="P33" s="8"/>
    </row>
    <row r="34" spans="1:16" ht="12.75" customHeight="1">
      <c r="A34" s="5">
        <v>1</v>
      </c>
      <c r="B34" s="6" t="s">
        <v>48</v>
      </c>
      <c r="C34" s="3" t="s">
        <v>8</v>
      </c>
      <c r="D34" s="3" t="s">
        <v>22</v>
      </c>
      <c r="E34" s="3" t="s">
        <v>14</v>
      </c>
      <c r="F34" s="7">
        <v>206</v>
      </c>
      <c r="G34" s="7"/>
      <c r="H34" s="7"/>
      <c r="I34" s="7">
        <v>229</v>
      </c>
      <c r="J34" s="7">
        <v>225</v>
      </c>
      <c r="K34" s="7">
        <v>222</v>
      </c>
      <c r="L34" s="7">
        <v>242</v>
      </c>
      <c r="M34" s="7">
        <f>SUM(F34:L34)</f>
        <v>1124</v>
      </c>
      <c r="N34" s="7">
        <f>COUNT(F34:L34)</f>
        <v>5</v>
      </c>
      <c r="O34" s="7">
        <f>M34</f>
        <v>1124</v>
      </c>
      <c r="P34" s="8">
        <v>11</v>
      </c>
    </row>
    <row r="35" spans="1:16" ht="12.75" customHeight="1">
      <c r="A35" s="5"/>
      <c r="B35" s="6"/>
      <c r="C35" s="3"/>
      <c r="D35" s="3"/>
      <c r="E35" s="3"/>
      <c r="F35" s="7"/>
      <c r="G35" s="7"/>
      <c r="H35" s="7"/>
      <c r="I35" s="7"/>
      <c r="J35" s="7"/>
      <c r="K35" s="7"/>
      <c r="L35" s="7"/>
      <c r="M35" s="7"/>
      <c r="N35" s="7"/>
      <c r="O35" s="7"/>
      <c r="P35" s="8"/>
    </row>
    <row r="36" spans="1:16" ht="12.75" customHeight="1">
      <c r="A36" s="5">
        <v>1</v>
      </c>
      <c r="B36" s="6" t="s">
        <v>47</v>
      </c>
      <c r="C36" s="3" t="s">
        <v>8</v>
      </c>
      <c r="D36" s="3" t="s">
        <v>22</v>
      </c>
      <c r="E36" s="3" t="s">
        <v>12</v>
      </c>
      <c r="F36" s="7">
        <v>291</v>
      </c>
      <c r="G36" s="7"/>
      <c r="H36" s="7"/>
      <c r="I36" s="7">
        <v>289</v>
      </c>
      <c r="J36" s="7">
        <v>292</v>
      </c>
      <c r="K36" s="7">
        <v>291</v>
      </c>
      <c r="L36" s="7">
        <v>295</v>
      </c>
      <c r="M36" s="7">
        <f>SUM(F36:L36)</f>
        <v>1458</v>
      </c>
      <c r="N36" s="7">
        <f>COUNT(F36:L36)</f>
        <v>5</v>
      </c>
      <c r="O36" s="7">
        <f>M36</f>
        <v>1458</v>
      </c>
      <c r="P36" s="8">
        <v>11</v>
      </c>
    </row>
    <row r="37" spans="1:16" ht="12.75" customHeight="1">
      <c r="A37" s="5"/>
      <c r="B37" s="6"/>
      <c r="C37" s="3"/>
      <c r="D37" s="3"/>
      <c r="E37" s="3"/>
      <c r="F37" s="7"/>
      <c r="G37" s="7"/>
      <c r="H37" s="7"/>
      <c r="I37" s="7"/>
      <c r="J37" s="7"/>
      <c r="K37" s="7"/>
      <c r="L37" s="7"/>
      <c r="M37" s="7"/>
      <c r="N37" s="7"/>
      <c r="O37" s="7"/>
      <c r="P37" s="8"/>
    </row>
    <row r="38" spans="1:16" ht="12.75" customHeight="1">
      <c r="A38" s="5">
        <v>1</v>
      </c>
      <c r="B38" s="6" t="s">
        <v>45</v>
      </c>
      <c r="C38" s="3" t="s">
        <v>7</v>
      </c>
      <c r="D38" s="3" t="s">
        <v>15</v>
      </c>
      <c r="E38" s="3" t="s">
        <v>14</v>
      </c>
      <c r="F38" s="7">
        <v>276</v>
      </c>
      <c r="G38" s="7">
        <v>279</v>
      </c>
      <c r="H38" s="7">
        <v>288</v>
      </c>
      <c r="I38" s="7">
        <v>281</v>
      </c>
      <c r="J38" s="7"/>
      <c r="K38" s="7">
        <v>273</v>
      </c>
      <c r="L38" s="7">
        <v>276</v>
      </c>
      <c r="M38" s="7">
        <f aca="true" t="shared" si="3" ref="M38:M45">SUM(F38:L38)</f>
        <v>1673</v>
      </c>
      <c r="N38" s="7">
        <f aca="true" t="shared" si="4" ref="N38:N45">COUNT(F38:L38)</f>
        <v>6</v>
      </c>
      <c r="O38" s="7">
        <f>M38-SMALL(F38:L38,1)</f>
        <v>1400</v>
      </c>
      <c r="P38" s="8">
        <v>15</v>
      </c>
    </row>
    <row r="39" spans="1:16" ht="12.75" customHeight="1">
      <c r="A39" s="5">
        <v>2</v>
      </c>
      <c r="B39" s="6" t="s">
        <v>79</v>
      </c>
      <c r="C39" s="5" t="s">
        <v>10</v>
      </c>
      <c r="D39" s="3" t="s">
        <v>15</v>
      </c>
      <c r="E39" s="3" t="s">
        <v>14</v>
      </c>
      <c r="F39" s="7">
        <v>272</v>
      </c>
      <c r="G39" s="7">
        <v>284</v>
      </c>
      <c r="H39" s="7">
        <v>275</v>
      </c>
      <c r="I39" s="7"/>
      <c r="J39" s="7"/>
      <c r="K39" s="7">
        <v>279</v>
      </c>
      <c r="L39" s="7">
        <v>274</v>
      </c>
      <c r="M39" s="7">
        <f t="shared" si="3"/>
        <v>1384</v>
      </c>
      <c r="N39" s="7">
        <f t="shared" si="4"/>
        <v>5</v>
      </c>
      <c r="O39" s="7">
        <f>M39</f>
        <v>1384</v>
      </c>
      <c r="P39" s="8">
        <v>13</v>
      </c>
    </row>
    <row r="40" spans="1:16" ht="12.75" customHeight="1">
      <c r="A40" s="5">
        <v>3</v>
      </c>
      <c r="B40" s="6" t="s">
        <v>78</v>
      </c>
      <c r="C40" s="5" t="s">
        <v>10</v>
      </c>
      <c r="D40" s="3" t="s">
        <v>15</v>
      </c>
      <c r="E40" s="3" t="s">
        <v>14</v>
      </c>
      <c r="F40" s="7">
        <v>267</v>
      </c>
      <c r="G40" s="7"/>
      <c r="H40" s="7"/>
      <c r="I40" s="7">
        <v>259</v>
      </c>
      <c r="J40" s="7">
        <v>270</v>
      </c>
      <c r="K40" s="7">
        <v>276</v>
      </c>
      <c r="L40" s="7">
        <v>271</v>
      </c>
      <c r="M40" s="7">
        <f t="shared" si="3"/>
        <v>1343</v>
      </c>
      <c r="N40" s="7">
        <f t="shared" si="4"/>
        <v>5</v>
      </c>
      <c r="O40" s="7">
        <f>M40</f>
        <v>1343</v>
      </c>
      <c r="P40" s="8">
        <v>11</v>
      </c>
    </row>
    <row r="41" spans="1:16" ht="12.75" customHeight="1">
      <c r="A41" s="5">
        <v>4</v>
      </c>
      <c r="B41" s="6" t="s">
        <v>67</v>
      </c>
      <c r="C41" s="5" t="s">
        <v>9</v>
      </c>
      <c r="D41" s="3" t="s">
        <v>15</v>
      </c>
      <c r="E41" s="3" t="s">
        <v>14</v>
      </c>
      <c r="F41" s="7">
        <v>262</v>
      </c>
      <c r="G41" s="7">
        <v>245</v>
      </c>
      <c r="H41" s="7">
        <v>265</v>
      </c>
      <c r="I41" s="7">
        <v>269</v>
      </c>
      <c r="J41" s="7">
        <v>265</v>
      </c>
      <c r="K41" s="7">
        <v>244</v>
      </c>
      <c r="L41" s="7">
        <v>258</v>
      </c>
      <c r="M41" s="7">
        <f t="shared" si="3"/>
        <v>1808</v>
      </c>
      <c r="N41" s="7">
        <f t="shared" si="4"/>
        <v>7</v>
      </c>
      <c r="O41" s="7">
        <f>M41-SMALL(F41:L41,1)-SMALL(F41:L41,2)</f>
        <v>1319</v>
      </c>
      <c r="P41" s="8"/>
    </row>
    <row r="42" spans="1:16" ht="12.75" customHeight="1">
      <c r="A42" s="5">
        <v>5</v>
      </c>
      <c r="B42" s="6" t="s">
        <v>76</v>
      </c>
      <c r="C42" s="5" t="s">
        <v>10</v>
      </c>
      <c r="D42" s="3" t="s">
        <v>15</v>
      </c>
      <c r="E42" s="3" t="s">
        <v>14</v>
      </c>
      <c r="F42" s="7">
        <v>253</v>
      </c>
      <c r="G42" s="7"/>
      <c r="H42" s="7"/>
      <c r="I42" s="7">
        <v>269</v>
      </c>
      <c r="J42" s="7">
        <v>265</v>
      </c>
      <c r="K42" s="7">
        <v>263</v>
      </c>
      <c r="L42" s="7">
        <v>254</v>
      </c>
      <c r="M42" s="7">
        <f t="shared" si="3"/>
        <v>1304</v>
      </c>
      <c r="N42" s="7">
        <f t="shared" si="4"/>
        <v>5</v>
      </c>
      <c r="O42" s="7">
        <f>M42</f>
        <v>1304</v>
      </c>
      <c r="P42" s="8"/>
    </row>
    <row r="43" spans="1:16" ht="12.75" customHeight="1">
      <c r="A43" s="5">
        <v>6</v>
      </c>
      <c r="B43" s="6" t="s">
        <v>23</v>
      </c>
      <c r="C43" s="5" t="s">
        <v>5</v>
      </c>
      <c r="D43" s="3" t="s">
        <v>15</v>
      </c>
      <c r="E43" s="3" t="s">
        <v>14</v>
      </c>
      <c r="F43" s="7">
        <v>262</v>
      </c>
      <c r="G43" s="7">
        <v>250</v>
      </c>
      <c r="H43" s="7">
        <v>251</v>
      </c>
      <c r="I43" s="7">
        <v>246</v>
      </c>
      <c r="J43" s="7">
        <v>248</v>
      </c>
      <c r="K43" s="7">
        <v>243</v>
      </c>
      <c r="L43" s="7">
        <v>263</v>
      </c>
      <c r="M43" s="7">
        <f t="shared" si="3"/>
        <v>1763</v>
      </c>
      <c r="N43" s="7">
        <f t="shared" si="4"/>
        <v>7</v>
      </c>
      <c r="O43" s="7">
        <f>M43-SMALL(F43:L43,1)-SMALL(F43:L43,2)</f>
        <v>1274</v>
      </c>
      <c r="P43" s="8"/>
    </row>
    <row r="44" spans="1:16" ht="12.75" customHeight="1">
      <c r="A44" s="5">
        <v>7</v>
      </c>
      <c r="B44" s="6" t="s">
        <v>71</v>
      </c>
      <c r="C44" s="5" t="s">
        <v>10</v>
      </c>
      <c r="D44" s="3" t="s">
        <v>15</v>
      </c>
      <c r="E44" s="3" t="s">
        <v>14</v>
      </c>
      <c r="F44" s="7">
        <v>244</v>
      </c>
      <c r="G44" s="7">
        <v>231</v>
      </c>
      <c r="H44" s="7">
        <v>239</v>
      </c>
      <c r="I44" s="7">
        <v>245</v>
      </c>
      <c r="J44" s="7">
        <v>252</v>
      </c>
      <c r="K44" s="7">
        <v>233</v>
      </c>
      <c r="L44" s="7">
        <v>254</v>
      </c>
      <c r="M44" s="7">
        <f t="shared" si="3"/>
        <v>1698</v>
      </c>
      <c r="N44" s="7">
        <f t="shared" si="4"/>
        <v>7</v>
      </c>
      <c r="O44" s="7">
        <f>M44-SMALL(F44:L44,1)-SMALL(F44:L44,2)</f>
        <v>1234</v>
      </c>
      <c r="P44" s="8"/>
    </row>
    <row r="45" spans="1:16" ht="12.75" customHeight="1">
      <c r="A45" s="5">
        <v>8</v>
      </c>
      <c r="B45" s="6" t="s">
        <v>66</v>
      </c>
      <c r="C45" s="5" t="s">
        <v>9</v>
      </c>
      <c r="D45" s="3" t="s">
        <v>15</v>
      </c>
      <c r="E45" s="3" t="s">
        <v>14</v>
      </c>
      <c r="F45" s="7">
        <v>219</v>
      </c>
      <c r="G45" s="7"/>
      <c r="H45" s="7">
        <v>244</v>
      </c>
      <c r="I45" s="7">
        <v>193</v>
      </c>
      <c r="J45" s="7"/>
      <c r="K45" s="7">
        <v>205</v>
      </c>
      <c r="L45" s="7">
        <v>213</v>
      </c>
      <c r="M45" s="7">
        <f t="shared" si="3"/>
        <v>1074</v>
      </c>
      <c r="N45" s="7">
        <f t="shared" si="4"/>
        <v>5</v>
      </c>
      <c r="O45" s="7">
        <f>M45</f>
        <v>1074</v>
      </c>
      <c r="P45" s="8"/>
    </row>
    <row r="46" spans="1:16" ht="12.75" customHeight="1">
      <c r="A46" s="5"/>
      <c r="B46" s="6"/>
      <c r="C46" s="5"/>
      <c r="D46" s="3"/>
      <c r="E46" s="3"/>
      <c r="F46" s="7"/>
      <c r="G46" s="7"/>
      <c r="H46" s="7"/>
      <c r="I46" s="7"/>
      <c r="J46" s="7"/>
      <c r="K46" s="7"/>
      <c r="L46" s="7"/>
      <c r="M46" s="7"/>
      <c r="N46" s="7"/>
      <c r="O46" s="7"/>
      <c r="P46" s="8"/>
    </row>
    <row r="47" spans="1:16" ht="12.75" customHeight="1">
      <c r="A47" s="5">
        <v>1</v>
      </c>
      <c r="B47" s="6" t="s">
        <v>75</v>
      </c>
      <c r="C47" s="5" t="s">
        <v>10</v>
      </c>
      <c r="D47" s="3" t="s">
        <v>15</v>
      </c>
      <c r="E47" s="3" t="s">
        <v>12</v>
      </c>
      <c r="F47" s="7">
        <v>289</v>
      </c>
      <c r="G47" s="7">
        <v>286</v>
      </c>
      <c r="H47" s="7">
        <v>288</v>
      </c>
      <c r="I47" s="7"/>
      <c r="J47" s="7">
        <v>286</v>
      </c>
      <c r="K47" s="7">
        <v>288</v>
      </c>
      <c r="L47" s="7">
        <v>285</v>
      </c>
      <c r="M47" s="7">
        <f aca="true" t="shared" si="5" ref="M47:M54">SUM(F47:L47)</f>
        <v>1722</v>
      </c>
      <c r="N47" s="7">
        <f aca="true" t="shared" si="6" ref="N47:N54">COUNT(F47:L47)</f>
        <v>6</v>
      </c>
      <c r="O47" s="7">
        <f>M47-SMALL(F47:L47,1)</f>
        <v>1437</v>
      </c>
      <c r="P47" s="8">
        <v>15</v>
      </c>
    </row>
    <row r="48" spans="1:16" ht="12.75" customHeight="1">
      <c r="A48" s="5">
        <v>2</v>
      </c>
      <c r="B48" s="6" t="s">
        <v>43</v>
      </c>
      <c r="C48" s="3" t="s">
        <v>7</v>
      </c>
      <c r="D48" s="3" t="s">
        <v>15</v>
      </c>
      <c r="E48" s="3" t="s">
        <v>12</v>
      </c>
      <c r="F48" s="7">
        <v>273</v>
      </c>
      <c r="G48" s="7">
        <v>268</v>
      </c>
      <c r="H48" s="7">
        <v>279</v>
      </c>
      <c r="I48" s="7">
        <v>283</v>
      </c>
      <c r="J48" s="7">
        <v>290</v>
      </c>
      <c r="K48" s="7">
        <v>283</v>
      </c>
      <c r="L48" s="7">
        <v>277</v>
      </c>
      <c r="M48" s="7">
        <f t="shared" si="5"/>
        <v>1953</v>
      </c>
      <c r="N48" s="7">
        <f t="shared" si="6"/>
        <v>7</v>
      </c>
      <c r="O48" s="7">
        <f>M48-SMALL(F48:L48,1)-SMALL(F48:L48,2)</f>
        <v>1412</v>
      </c>
      <c r="P48" s="8">
        <v>13</v>
      </c>
    </row>
    <row r="49" spans="1:16" ht="12.75" customHeight="1">
      <c r="A49" s="5">
        <v>3</v>
      </c>
      <c r="B49" s="6" t="s">
        <v>25</v>
      </c>
      <c r="C49" s="5" t="s">
        <v>26</v>
      </c>
      <c r="D49" s="3" t="s">
        <v>15</v>
      </c>
      <c r="E49" s="3" t="s">
        <v>12</v>
      </c>
      <c r="F49" s="7">
        <v>285</v>
      </c>
      <c r="G49" s="7">
        <v>277</v>
      </c>
      <c r="H49" s="7">
        <v>271</v>
      </c>
      <c r="I49" s="7">
        <v>273</v>
      </c>
      <c r="J49" s="7">
        <v>272</v>
      </c>
      <c r="K49" s="7"/>
      <c r="L49" s="7">
        <v>277</v>
      </c>
      <c r="M49" s="7">
        <f t="shared" si="5"/>
        <v>1655</v>
      </c>
      <c r="N49" s="7">
        <f t="shared" si="6"/>
        <v>6</v>
      </c>
      <c r="O49" s="7">
        <f>M49-SMALL(F49:L49,1)</f>
        <v>1384</v>
      </c>
      <c r="P49" s="8">
        <v>11</v>
      </c>
    </row>
    <row r="50" spans="1:16" ht="12.75" customHeight="1">
      <c r="A50" s="5">
        <v>4</v>
      </c>
      <c r="B50" s="6" t="s">
        <v>55</v>
      </c>
      <c r="C50" s="3" t="s">
        <v>49</v>
      </c>
      <c r="D50" s="3" t="s">
        <v>15</v>
      </c>
      <c r="E50" s="3" t="s">
        <v>12</v>
      </c>
      <c r="F50" s="7">
        <v>274</v>
      </c>
      <c r="G50" s="7">
        <v>263</v>
      </c>
      <c r="H50" s="7">
        <v>280</v>
      </c>
      <c r="I50" s="7">
        <v>277</v>
      </c>
      <c r="J50" s="7">
        <v>273</v>
      </c>
      <c r="K50" s="7">
        <v>280</v>
      </c>
      <c r="L50" s="7">
        <v>270</v>
      </c>
      <c r="M50" s="7">
        <f t="shared" si="5"/>
        <v>1917</v>
      </c>
      <c r="N50" s="7">
        <f t="shared" si="6"/>
        <v>7</v>
      </c>
      <c r="O50" s="7">
        <f>M50-SMALL(F50:L50,1)-SMALL(F50:L50,2)</f>
        <v>1384</v>
      </c>
      <c r="P50" s="8"/>
    </row>
    <row r="51" spans="1:16" ht="12.75" customHeight="1">
      <c r="A51" s="5">
        <v>5</v>
      </c>
      <c r="B51" s="6" t="s">
        <v>54</v>
      </c>
      <c r="C51" s="3" t="s">
        <v>49</v>
      </c>
      <c r="D51" s="3" t="s">
        <v>15</v>
      </c>
      <c r="E51" s="3" t="s">
        <v>12</v>
      </c>
      <c r="F51" s="7">
        <v>279</v>
      </c>
      <c r="G51" s="7">
        <v>277</v>
      </c>
      <c r="H51" s="7">
        <v>272</v>
      </c>
      <c r="I51" s="7">
        <v>271</v>
      </c>
      <c r="J51" s="7">
        <v>276</v>
      </c>
      <c r="K51" s="7">
        <v>254</v>
      </c>
      <c r="L51" s="7">
        <v>268</v>
      </c>
      <c r="M51" s="7">
        <f t="shared" si="5"/>
        <v>1897</v>
      </c>
      <c r="N51" s="7">
        <f t="shared" si="6"/>
        <v>7</v>
      </c>
      <c r="O51" s="7">
        <f>M51-SMALL(F51:L51,1)-SMALL(F51:L51,2)</f>
        <v>1375</v>
      </c>
      <c r="P51" s="8"/>
    </row>
    <row r="52" spans="1:16" ht="12.75" customHeight="1">
      <c r="A52" s="5">
        <v>6</v>
      </c>
      <c r="B52" s="6" t="s">
        <v>19</v>
      </c>
      <c r="C52" s="3" t="s">
        <v>18</v>
      </c>
      <c r="D52" s="3" t="s">
        <v>15</v>
      </c>
      <c r="E52" s="3" t="s">
        <v>12</v>
      </c>
      <c r="F52" s="7">
        <v>265</v>
      </c>
      <c r="G52" s="7">
        <v>246</v>
      </c>
      <c r="H52" s="7">
        <v>249</v>
      </c>
      <c r="I52" s="7">
        <v>262</v>
      </c>
      <c r="J52" s="7">
        <v>250</v>
      </c>
      <c r="K52" s="7">
        <v>257</v>
      </c>
      <c r="L52" s="7">
        <v>265</v>
      </c>
      <c r="M52" s="7">
        <f t="shared" si="5"/>
        <v>1794</v>
      </c>
      <c r="N52" s="7">
        <f t="shared" si="6"/>
        <v>7</v>
      </c>
      <c r="O52" s="7">
        <f>M52-SMALL(F52:L52,1)-SMALL(F52:L52,2)</f>
        <v>1299</v>
      </c>
      <c r="P52" s="8"/>
    </row>
    <row r="53" spans="1:16" ht="12.75" customHeight="1">
      <c r="A53" s="5">
        <v>7</v>
      </c>
      <c r="B53" s="6" t="s">
        <v>50</v>
      </c>
      <c r="C53" s="3" t="s">
        <v>49</v>
      </c>
      <c r="D53" s="3" t="s">
        <v>15</v>
      </c>
      <c r="E53" s="3" t="s">
        <v>12</v>
      </c>
      <c r="F53" s="7">
        <v>253</v>
      </c>
      <c r="G53" s="7"/>
      <c r="H53" s="7">
        <v>260</v>
      </c>
      <c r="I53" s="7"/>
      <c r="J53" s="7">
        <v>258</v>
      </c>
      <c r="K53" s="7">
        <v>254</v>
      </c>
      <c r="L53" s="7">
        <v>239</v>
      </c>
      <c r="M53" s="7">
        <f t="shared" si="5"/>
        <v>1264</v>
      </c>
      <c r="N53" s="7">
        <f t="shared" si="6"/>
        <v>5</v>
      </c>
      <c r="O53" s="7">
        <f>M53</f>
        <v>1264</v>
      </c>
      <c r="P53" s="8"/>
    </row>
    <row r="54" spans="1:16" ht="12.75" customHeight="1">
      <c r="A54" s="5">
        <v>8</v>
      </c>
      <c r="B54" s="6" t="s">
        <v>53</v>
      </c>
      <c r="C54" s="3" t="s">
        <v>49</v>
      </c>
      <c r="D54" s="3" t="s">
        <v>15</v>
      </c>
      <c r="E54" s="3" t="s">
        <v>12</v>
      </c>
      <c r="F54" s="7">
        <v>250</v>
      </c>
      <c r="G54" s="7">
        <v>245</v>
      </c>
      <c r="H54" s="7">
        <v>259</v>
      </c>
      <c r="I54" s="7">
        <v>111</v>
      </c>
      <c r="J54" s="7">
        <v>241</v>
      </c>
      <c r="K54" s="7">
        <v>229</v>
      </c>
      <c r="L54" s="7">
        <v>218</v>
      </c>
      <c r="M54" s="7">
        <f t="shared" si="5"/>
        <v>1553</v>
      </c>
      <c r="N54" s="7">
        <f t="shared" si="6"/>
        <v>7</v>
      </c>
      <c r="O54" s="7">
        <f>M54-SMALL(F54:L54,1)-SMALL(F54:L54,2)</f>
        <v>1224</v>
      </c>
      <c r="P54" s="8"/>
    </row>
    <row r="55" spans="1:16" ht="12.75" customHeight="1">
      <c r="A55" s="5"/>
      <c r="B55" s="6"/>
      <c r="C55" s="3"/>
      <c r="D55" s="3"/>
      <c r="E55" s="3"/>
      <c r="F55" s="7"/>
      <c r="G55" s="7"/>
      <c r="H55" s="7"/>
      <c r="I55" s="7"/>
      <c r="J55" s="7"/>
      <c r="K55" s="7"/>
      <c r="L55" s="7"/>
      <c r="M55" s="7"/>
      <c r="N55" s="7"/>
      <c r="O55" s="7"/>
      <c r="P55" s="8"/>
    </row>
    <row r="56" spans="1:16" ht="12.75" customHeight="1">
      <c r="A56" s="5">
        <v>1</v>
      </c>
      <c r="B56" s="6" t="s">
        <v>35</v>
      </c>
      <c r="C56" s="5" t="s">
        <v>33</v>
      </c>
      <c r="D56" s="5" t="s">
        <v>11</v>
      </c>
      <c r="E56" s="5" t="s">
        <v>14</v>
      </c>
      <c r="F56" s="7">
        <v>247</v>
      </c>
      <c r="G56" s="7">
        <v>242</v>
      </c>
      <c r="H56" s="7">
        <v>257</v>
      </c>
      <c r="I56" s="7">
        <v>243</v>
      </c>
      <c r="J56" s="7">
        <v>238</v>
      </c>
      <c r="K56" s="7">
        <v>219</v>
      </c>
      <c r="L56" s="7">
        <v>223</v>
      </c>
      <c r="M56" s="7">
        <f aca="true" t="shared" si="7" ref="M56:M61">SUM(F56:L56)</f>
        <v>1669</v>
      </c>
      <c r="N56" s="7">
        <f aca="true" t="shared" si="8" ref="N56:N61">COUNT(F56:L56)</f>
        <v>7</v>
      </c>
      <c r="O56" s="7">
        <f>M56-SMALL(F56:L56,1)-SMALL(F56:L56,2)</f>
        <v>1227</v>
      </c>
      <c r="P56" s="8">
        <v>13</v>
      </c>
    </row>
    <row r="57" spans="1:16" ht="12.75" customHeight="1">
      <c r="A57" s="5">
        <v>2</v>
      </c>
      <c r="B57" s="6" t="s">
        <v>44</v>
      </c>
      <c r="C57" s="3" t="s">
        <v>7</v>
      </c>
      <c r="D57" s="3" t="s">
        <v>11</v>
      </c>
      <c r="E57" s="3" t="s">
        <v>14</v>
      </c>
      <c r="F57" s="7">
        <v>218</v>
      </c>
      <c r="G57" s="7">
        <v>222</v>
      </c>
      <c r="H57" s="7">
        <v>228</v>
      </c>
      <c r="I57" s="7">
        <v>232</v>
      </c>
      <c r="J57" s="7">
        <v>242</v>
      </c>
      <c r="K57" s="7">
        <v>243</v>
      </c>
      <c r="L57" s="7">
        <v>233</v>
      </c>
      <c r="M57" s="7">
        <f t="shared" si="7"/>
        <v>1618</v>
      </c>
      <c r="N57" s="7">
        <f t="shared" si="8"/>
        <v>7</v>
      </c>
      <c r="O57" s="7">
        <f>M57-SMALL(F57:L57,1)-SMALL(F57:L57,2)</f>
        <v>1178</v>
      </c>
      <c r="P57" s="8">
        <v>11</v>
      </c>
    </row>
    <row r="58" spans="1:16" ht="12.75" customHeight="1">
      <c r="A58" s="5">
        <v>3</v>
      </c>
      <c r="B58" s="6" t="s">
        <v>34</v>
      </c>
      <c r="C58" s="5" t="s">
        <v>33</v>
      </c>
      <c r="D58" s="5" t="s">
        <v>11</v>
      </c>
      <c r="E58" s="5" t="s">
        <v>14</v>
      </c>
      <c r="F58" s="7">
        <v>233</v>
      </c>
      <c r="G58" s="7">
        <v>223</v>
      </c>
      <c r="H58" s="7">
        <v>218</v>
      </c>
      <c r="I58" s="7">
        <v>231</v>
      </c>
      <c r="J58" s="7">
        <v>230</v>
      </c>
      <c r="K58" s="7">
        <v>189</v>
      </c>
      <c r="L58" s="7">
        <v>213</v>
      </c>
      <c r="M58" s="7">
        <f t="shared" si="7"/>
        <v>1537</v>
      </c>
      <c r="N58" s="7">
        <f t="shared" si="8"/>
        <v>7</v>
      </c>
      <c r="O58" s="7">
        <f>M58-SMALL(F58:L58,1)-SMALL(F58:L58,2)</f>
        <v>1135</v>
      </c>
      <c r="P58" s="8"/>
    </row>
    <row r="59" spans="1:16" ht="12.75" customHeight="1">
      <c r="A59" s="5">
        <v>4</v>
      </c>
      <c r="B59" s="6" t="s">
        <v>32</v>
      </c>
      <c r="C59" s="5" t="s">
        <v>33</v>
      </c>
      <c r="D59" s="5" t="s">
        <v>11</v>
      </c>
      <c r="E59" s="5" t="s">
        <v>14</v>
      </c>
      <c r="F59" s="7">
        <v>198</v>
      </c>
      <c r="G59" s="7">
        <v>230</v>
      </c>
      <c r="H59" s="7">
        <v>209</v>
      </c>
      <c r="I59" s="7">
        <v>181</v>
      </c>
      <c r="J59" s="7">
        <v>196</v>
      </c>
      <c r="K59" s="7">
        <v>201</v>
      </c>
      <c r="L59" s="7">
        <v>220</v>
      </c>
      <c r="M59" s="7">
        <f t="shared" si="7"/>
        <v>1435</v>
      </c>
      <c r="N59" s="7">
        <f t="shared" si="8"/>
        <v>7</v>
      </c>
      <c r="O59" s="7">
        <f>M59-SMALL(F59:L59,1)-SMALL(F59:L59,2)</f>
        <v>1058</v>
      </c>
      <c r="P59" s="8"/>
    </row>
    <row r="60" spans="1:16" ht="12.75" customHeight="1">
      <c r="A60" s="5">
        <v>5</v>
      </c>
      <c r="B60" s="6" t="s">
        <v>36</v>
      </c>
      <c r="C60" s="5" t="s">
        <v>33</v>
      </c>
      <c r="D60" s="5" t="s">
        <v>11</v>
      </c>
      <c r="E60" s="5" t="s">
        <v>14</v>
      </c>
      <c r="F60" s="7">
        <v>214</v>
      </c>
      <c r="G60" s="7">
        <v>218</v>
      </c>
      <c r="H60" s="7">
        <v>205</v>
      </c>
      <c r="I60" s="7">
        <v>207</v>
      </c>
      <c r="J60" s="7"/>
      <c r="K60" s="7">
        <v>214</v>
      </c>
      <c r="L60" s="7"/>
      <c r="M60" s="7">
        <f t="shared" si="7"/>
        <v>1058</v>
      </c>
      <c r="N60" s="7">
        <f t="shared" si="8"/>
        <v>5</v>
      </c>
      <c r="O60" s="7">
        <f>M60</f>
        <v>1058</v>
      </c>
      <c r="P60" s="8"/>
    </row>
    <row r="61" spans="1:16" ht="12.75" customHeight="1">
      <c r="A61" s="5">
        <v>6</v>
      </c>
      <c r="B61" s="6" t="s">
        <v>74</v>
      </c>
      <c r="C61" s="5" t="s">
        <v>10</v>
      </c>
      <c r="D61" s="3" t="s">
        <v>11</v>
      </c>
      <c r="E61" s="3" t="s">
        <v>14</v>
      </c>
      <c r="F61" s="7">
        <v>182</v>
      </c>
      <c r="G61" s="7">
        <v>215</v>
      </c>
      <c r="H61" s="7">
        <v>193</v>
      </c>
      <c r="I61" s="7">
        <v>160</v>
      </c>
      <c r="J61" s="7">
        <v>198</v>
      </c>
      <c r="K61" s="7">
        <v>202</v>
      </c>
      <c r="L61" s="7">
        <v>190</v>
      </c>
      <c r="M61" s="7">
        <f t="shared" si="7"/>
        <v>1340</v>
      </c>
      <c r="N61" s="7">
        <f t="shared" si="8"/>
        <v>7</v>
      </c>
      <c r="O61" s="7">
        <f>M61-SMALL(F61:L61,1)-SMALL(F61:L61,2)</f>
        <v>998</v>
      </c>
      <c r="P61" s="8"/>
    </row>
    <row r="62" spans="1:16" ht="12.75" customHeight="1">
      <c r="A62" s="5"/>
      <c r="B62" s="6"/>
      <c r="C62" s="5"/>
      <c r="D62" s="3"/>
      <c r="E62" s="3"/>
      <c r="F62" s="7"/>
      <c r="G62" s="7"/>
      <c r="H62" s="7"/>
      <c r="I62" s="7"/>
      <c r="J62" s="7"/>
      <c r="K62" s="7"/>
      <c r="L62" s="7"/>
      <c r="M62" s="7"/>
      <c r="N62" s="7"/>
      <c r="O62" s="7"/>
      <c r="P62" s="8"/>
    </row>
    <row r="63" spans="1:16" ht="12.75" customHeight="1">
      <c r="A63" s="5">
        <v>1</v>
      </c>
      <c r="B63" s="6" t="s">
        <v>31</v>
      </c>
      <c r="C63" s="5" t="s">
        <v>30</v>
      </c>
      <c r="D63" s="3" t="s">
        <v>11</v>
      </c>
      <c r="E63" s="3" t="s">
        <v>12</v>
      </c>
      <c r="F63" s="7">
        <v>269</v>
      </c>
      <c r="G63" s="7"/>
      <c r="H63" s="7">
        <v>262</v>
      </c>
      <c r="I63" s="7"/>
      <c r="J63" s="7">
        <v>269</v>
      </c>
      <c r="K63" s="7">
        <v>278</v>
      </c>
      <c r="L63" s="7">
        <v>264</v>
      </c>
      <c r="M63" s="7">
        <f>SUM(F63:L63)</f>
        <v>1342</v>
      </c>
      <c r="N63" s="7">
        <f>COUNT(F63:L63)</f>
        <v>5</v>
      </c>
      <c r="O63" s="7">
        <f>M63</f>
        <v>1342</v>
      </c>
      <c r="P63" s="8">
        <v>11</v>
      </c>
    </row>
    <row r="64" spans="1:16" ht="12.75" customHeight="1">
      <c r="A64" s="5">
        <v>2</v>
      </c>
      <c r="B64" s="6" t="s">
        <v>51</v>
      </c>
      <c r="C64" s="3" t="s">
        <v>49</v>
      </c>
      <c r="D64" s="3" t="s">
        <v>11</v>
      </c>
      <c r="E64" s="3" t="s">
        <v>12</v>
      </c>
      <c r="F64" s="7">
        <v>276</v>
      </c>
      <c r="G64" s="7">
        <v>255</v>
      </c>
      <c r="H64" s="7">
        <v>267</v>
      </c>
      <c r="I64" s="7">
        <v>265</v>
      </c>
      <c r="J64" s="7">
        <v>260</v>
      </c>
      <c r="K64" s="7">
        <v>257</v>
      </c>
      <c r="L64" s="7">
        <v>267</v>
      </c>
      <c r="M64" s="7">
        <f>SUM(F64:L64)</f>
        <v>1847</v>
      </c>
      <c r="N64" s="7">
        <f>COUNT(F64:L64)</f>
        <v>7</v>
      </c>
      <c r="O64" s="7">
        <f>M64-SMALL(F64:L64,1)-SMALL(F64:L64,2)</f>
        <v>1335</v>
      </c>
      <c r="P64" s="8"/>
    </row>
    <row r="65" spans="1:16" ht="12.75" customHeight="1">
      <c r="A65" s="5">
        <v>3</v>
      </c>
      <c r="B65" s="6" t="s">
        <v>40</v>
      </c>
      <c r="C65" s="3" t="s">
        <v>37</v>
      </c>
      <c r="D65" s="3" t="s">
        <v>11</v>
      </c>
      <c r="E65" s="3" t="s">
        <v>12</v>
      </c>
      <c r="F65" s="7">
        <v>270</v>
      </c>
      <c r="G65" s="7">
        <v>245</v>
      </c>
      <c r="H65" s="7"/>
      <c r="I65" s="7"/>
      <c r="J65" s="7">
        <v>254</v>
      </c>
      <c r="K65" s="7">
        <v>257</v>
      </c>
      <c r="L65" s="7">
        <v>251</v>
      </c>
      <c r="M65" s="7">
        <f>SUM(F65:L65)</f>
        <v>1277</v>
      </c>
      <c r="N65" s="7">
        <f>COUNT(F65:L65)</f>
        <v>5</v>
      </c>
      <c r="O65" s="7">
        <f>M65</f>
        <v>1277</v>
      </c>
      <c r="P65" s="8"/>
    </row>
    <row r="66" spans="1:16" ht="12.75" customHeight="1">
      <c r="A66" s="5">
        <v>4</v>
      </c>
      <c r="B66" s="6" t="s">
        <v>39</v>
      </c>
      <c r="C66" s="3" t="s">
        <v>37</v>
      </c>
      <c r="D66" s="3" t="s">
        <v>11</v>
      </c>
      <c r="E66" s="3" t="s">
        <v>12</v>
      </c>
      <c r="F66" s="7">
        <v>249</v>
      </c>
      <c r="G66" s="7">
        <v>232</v>
      </c>
      <c r="H66" s="7"/>
      <c r="I66" s="7"/>
      <c r="J66" s="7">
        <v>266</v>
      </c>
      <c r="K66" s="7">
        <v>249</v>
      </c>
      <c r="L66" s="7">
        <v>257</v>
      </c>
      <c r="M66" s="7">
        <f>SUM(F66:L66)</f>
        <v>1253</v>
      </c>
      <c r="N66" s="7">
        <f>COUNT(F66:L66)</f>
        <v>5</v>
      </c>
      <c r="O66" s="7">
        <f>M66</f>
        <v>1253</v>
      </c>
      <c r="P66" s="8"/>
    </row>
    <row r="67" spans="1:16" ht="12.75" customHeight="1">
      <c r="A67" s="5">
        <v>5</v>
      </c>
      <c r="B67" s="6" t="s">
        <v>38</v>
      </c>
      <c r="C67" s="3" t="s">
        <v>37</v>
      </c>
      <c r="D67" s="3" t="s">
        <v>11</v>
      </c>
      <c r="E67" s="3" t="s">
        <v>12</v>
      </c>
      <c r="F67" s="7">
        <v>191</v>
      </c>
      <c r="G67" s="7">
        <v>226</v>
      </c>
      <c r="H67" s="7">
        <v>222</v>
      </c>
      <c r="I67" s="7"/>
      <c r="J67" s="7">
        <v>223</v>
      </c>
      <c r="K67" s="7">
        <v>240</v>
      </c>
      <c r="L67" s="7">
        <v>242</v>
      </c>
      <c r="M67" s="7">
        <f>SUM(F67:L67)</f>
        <v>1344</v>
      </c>
      <c r="N67" s="7">
        <f>COUNT(F67:L67)</f>
        <v>6</v>
      </c>
      <c r="O67" s="7">
        <f>M67-SMALL(F67:L67,1)</f>
        <v>1153</v>
      </c>
      <c r="P67" s="8"/>
    </row>
    <row r="68" spans="1:16" ht="12.75" customHeight="1">
      <c r="A68" s="5"/>
      <c r="B68" s="6"/>
      <c r="C68" s="5"/>
      <c r="D68" s="3"/>
      <c r="E68" s="3"/>
      <c r="F68" s="7"/>
      <c r="G68" s="7"/>
      <c r="H68" s="7"/>
      <c r="I68" s="7"/>
      <c r="J68" s="7"/>
      <c r="K68" s="7"/>
      <c r="L68" s="7"/>
      <c r="M68" s="7"/>
      <c r="N68" s="7"/>
      <c r="O68" s="7"/>
      <c r="P68" s="8">
        <f>SUM(P4:P67)</f>
        <v>218</v>
      </c>
    </row>
    <row r="69" spans="1:15" ht="12.75" customHeight="1">
      <c r="A69" s="5"/>
      <c r="B69" s="6"/>
      <c r="C69" s="5"/>
      <c r="D69" s="3"/>
      <c r="E69" s="3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2.75" customHeight="1">
      <c r="A70" s="5"/>
      <c r="B70" s="6"/>
      <c r="C70" s="5"/>
      <c r="D70" s="3"/>
      <c r="E70" s="3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2.75" customHeight="1">
      <c r="A71" s="5"/>
      <c r="B71" s="6"/>
      <c r="C71" s="5"/>
      <c r="D71" s="3"/>
      <c r="E71" s="3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2.75" customHeight="1">
      <c r="A72" s="5"/>
      <c r="B72" s="6"/>
      <c r="C72" s="5"/>
      <c r="D72" s="3"/>
      <c r="E72" s="3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2.75" customHeight="1">
      <c r="A73" s="3"/>
      <c r="B73" s="6"/>
      <c r="C73" s="3"/>
      <c r="D73" s="3"/>
      <c r="E73" s="3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2.75" customHeight="1">
      <c r="A74" s="5"/>
      <c r="B74" s="6"/>
      <c r="C74" s="3"/>
      <c r="D74" s="3"/>
      <c r="E74" s="3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2.75" customHeight="1">
      <c r="A75" s="5"/>
      <c r="B75" s="6"/>
      <c r="C75" s="5"/>
      <c r="D75" s="3"/>
      <c r="E75" s="3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2.75" customHeight="1">
      <c r="A76" s="5"/>
      <c r="B76" s="6"/>
      <c r="C76" s="5"/>
      <c r="D76" s="3"/>
      <c r="E76" s="3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2.75" customHeight="1">
      <c r="A77" s="5"/>
      <c r="B77" s="6"/>
      <c r="C77" s="3"/>
      <c r="D77" s="3"/>
      <c r="E77" s="3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2.75" customHeight="1">
      <c r="A78" s="5"/>
      <c r="B78" s="6"/>
      <c r="C78" s="5"/>
      <c r="D78" s="3"/>
      <c r="E78" s="3"/>
      <c r="F78" s="7"/>
      <c r="G78" s="7"/>
      <c r="H78" s="7"/>
      <c r="I78" s="7"/>
      <c r="J78" s="7"/>
      <c r="K78" s="7"/>
      <c r="L78" s="7"/>
      <c r="M78" s="7"/>
      <c r="N78" s="7"/>
      <c r="O78" s="7"/>
    </row>
  </sheetData>
  <sheetProtection selectLockedCells="1" selectUnlockedCells="1"/>
  <printOptions/>
  <pageMargins left="0.1968503937007874" right="0.1968503937007874" top="0.984251968503937" bottom="0.3937007874015748" header="0.5905511811023623" footer="0.5118110236220472"/>
  <pageSetup horizontalDpi="300" verticalDpi="300" orientation="portrait" paperSize="9" r:id="rId1"/>
  <headerFooter alignWithMargins="0">
    <oddHeader xml:space="preserve">&amp;C&amp;11Eindstand  brutto  na  7  van  de  7  wedstrijden  1  pijl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3.57421875" style="4" customWidth="1"/>
    <col min="2" max="2" width="19.00390625" style="4" bestFit="1" customWidth="1"/>
    <col min="3" max="12" width="5.140625" style="4" customWidth="1"/>
    <col min="13" max="13" width="7.00390625" style="4" customWidth="1"/>
    <col min="14" max="14" width="5.140625" style="4" customWidth="1"/>
    <col min="15" max="15" width="6.8515625" style="4" customWidth="1"/>
    <col min="16" max="16" width="5.7109375" style="13" customWidth="1"/>
    <col min="17" max="16384" width="11.57421875" style="4" customWidth="1"/>
  </cols>
  <sheetData>
    <row r="1" spans="1:5" ht="12.75" customHeight="1">
      <c r="A1" s="2" t="s">
        <v>85</v>
      </c>
      <c r="B1" s="2"/>
      <c r="C1" s="3"/>
      <c r="D1" s="12"/>
      <c r="E1" s="3"/>
    </row>
    <row r="2" spans="1:16" ht="12.75" customHeight="1">
      <c r="A2" s="9" t="s">
        <v>81</v>
      </c>
      <c r="B2" s="10" t="s">
        <v>0</v>
      </c>
      <c r="C2" s="9" t="s">
        <v>1</v>
      </c>
      <c r="D2" s="9" t="s">
        <v>3</v>
      </c>
      <c r="E2" s="9" t="s">
        <v>4</v>
      </c>
      <c r="F2" s="11" t="s">
        <v>5</v>
      </c>
      <c r="G2" s="11" t="s">
        <v>6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82</v>
      </c>
      <c r="N2" s="11" t="s">
        <v>83</v>
      </c>
      <c r="O2" s="11" t="s">
        <v>84</v>
      </c>
      <c r="P2" s="11" t="s">
        <v>89</v>
      </c>
    </row>
    <row r="3" spans="1:16" ht="12.75" customHeight="1">
      <c r="A3" s="5">
        <v>1</v>
      </c>
      <c r="B3" s="6" t="s">
        <v>60</v>
      </c>
      <c r="C3" s="5" t="s">
        <v>9</v>
      </c>
      <c r="D3" s="3" t="s">
        <v>14</v>
      </c>
      <c r="E3" s="7">
        <v>162</v>
      </c>
      <c r="F3" s="7">
        <v>74</v>
      </c>
      <c r="G3" s="7">
        <v>34</v>
      </c>
      <c r="H3" s="7">
        <v>19</v>
      </c>
      <c r="I3" s="7">
        <v>10</v>
      </c>
      <c r="J3" s="7">
        <v>-11</v>
      </c>
      <c r="K3" s="7">
        <v>2</v>
      </c>
      <c r="L3" s="7">
        <v>23</v>
      </c>
      <c r="M3" s="7">
        <f aca="true" t="shared" si="0" ref="M3:M35">SUM(F3:L3)</f>
        <v>151</v>
      </c>
      <c r="N3" s="7">
        <f aca="true" t="shared" si="1" ref="N3:N35">+COUNT(F3:L3)</f>
        <v>7</v>
      </c>
      <c r="O3" s="7">
        <f>M3-SMALL(F3:L3,1)-SMALL(F3:L3,2)</f>
        <v>160</v>
      </c>
      <c r="P3" s="8">
        <v>24</v>
      </c>
    </row>
    <row r="4" spans="1:16" ht="12.75" customHeight="1">
      <c r="A4" s="5">
        <v>2</v>
      </c>
      <c r="B4" s="6" t="s">
        <v>48</v>
      </c>
      <c r="C4" s="3" t="s">
        <v>8</v>
      </c>
      <c r="D4" s="3" t="s">
        <v>14</v>
      </c>
      <c r="E4" s="7">
        <v>183</v>
      </c>
      <c r="F4" s="7">
        <v>23</v>
      </c>
      <c r="G4" s="7"/>
      <c r="H4" s="7"/>
      <c r="I4" s="7">
        <v>35</v>
      </c>
      <c r="J4" s="7">
        <v>14</v>
      </c>
      <c r="K4" s="7">
        <v>4</v>
      </c>
      <c r="L4" s="7">
        <v>22</v>
      </c>
      <c r="M4" s="7">
        <f t="shared" si="0"/>
        <v>98</v>
      </c>
      <c r="N4" s="7">
        <f t="shared" si="1"/>
        <v>5</v>
      </c>
      <c r="O4" s="7">
        <f>M4</f>
        <v>98</v>
      </c>
      <c r="P4" s="8">
        <v>22</v>
      </c>
    </row>
    <row r="5" spans="1:16" ht="12.75" customHeight="1">
      <c r="A5" s="5">
        <v>3</v>
      </c>
      <c r="B5" s="6" t="s">
        <v>69</v>
      </c>
      <c r="C5" s="3" t="s">
        <v>10</v>
      </c>
      <c r="D5" s="3" t="s">
        <v>14</v>
      </c>
      <c r="E5" s="7">
        <v>223</v>
      </c>
      <c r="F5" s="7">
        <v>19</v>
      </c>
      <c r="G5" s="7">
        <v>4</v>
      </c>
      <c r="H5" s="7">
        <v>-6</v>
      </c>
      <c r="I5" s="7">
        <v>14</v>
      </c>
      <c r="J5" s="7">
        <v>19</v>
      </c>
      <c r="K5" s="7">
        <v>-18</v>
      </c>
      <c r="L5" s="7">
        <v>13</v>
      </c>
      <c r="M5" s="7">
        <f t="shared" si="0"/>
        <v>45</v>
      </c>
      <c r="N5" s="7">
        <f t="shared" si="1"/>
        <v>7</v>
      </c>
      <c r="O5" s="7">
        <f aca="true" t="shared" si="2" ref="O5:O14">M5-SMALL(F5:L5,1)-SMALL(F5:L5,2)</f>
        <v>69</v>
      </c>
      <c r="P5" s="8">
        <v>20</v>
      </c>
    </row>
    <row r="6" spans="1:16" ht="12.75" customHeight="1">
      <c r="A6" s="5">
        <v>4</v>
      </c>
      <c r="B6" s="6" t="s">
        <v>32</v>
      </c>
      <c r="C6" s="5" t="s">
        <v>33</v>
      </c>
      <c r="D6" s="5" t="s">
        <v>14</v>
      </c>
      <c r="E6" s="7">
        <v>196</v>
      </c>
      <c r="F6" s="7">
        <v>2</v>
      </c>
      <c r="G6" s="7">
        <v>33</v>
      </c>
      <c r="H6" s="7">
        <v>-4</v>
      </c>
      <c r="I6" s="7">
        <v>-30</v>
      </c>
      <c r="J6" s="7">
        <v>0</v>
      </c>
      <c r="K6" s="7">
        <v>5</v>
      </c>
      <c r="L6" s="7">
        <v>22</v>
      </c>
      <c r="M6" s="7">
        <f t="shared" si="0"/>
        <v>28</v>
      </c>
      <c r="N6" s="7">
        <f t="shared" si="1"/>
        <v>7</v>
      </c>
      <c r="O6" s="7">
        <f t="shared" si="2"/>
        <v>62</v>
      </c>
      <c r="P6" s="8">
        <v>18</v>
      </c>
    </row>
    <row r="7" spans="1:16" ht="12.75" customHeight="1">
      <c r="A7" s="5">
        <v>5</v>
      </c>
      <c r="B7" s="6" t="s">
        <v>58</v>
      </c>
      <c r="C7" s="5" t="s">
        <v>9</v>
      </c>
      <c r="D7" s="5" t="s">
        <v>14</v>
      </c>
      <c r="E7" s="7">
        <v>238</v>
      </c>
      <c r="F7" s="7">
        <v>29</v>
      </c>
      <c r="G7" s="7">
        <v>2</v>
      </c>
      <c r="H7" s="7">
        <v>-11</v>
      </c>
      <c r="I7" s="7">
        <v>23</v>
      </c>
      <c r="J7" s="7">
        <v>-15</v>
      </c>
      <c r="K7" s="7">
        <v>-10</v>
      </c>
      <c r="L7" s="7">
        <v>4</v>
      </c>
      <c r="M7" s="7">
        <f t="shared" si="0"/>
        <v>22</v>
      </c>
      <c r="N7" s="7">
        <f t="shared" si="1"/>
        <v>7</v>
      </c>
      <c r="O7" s="7">
        <f t="shared" si="2"/>
        <v>48</v>
      </c>
      <c r="P7" s="8">
        <v>16</v>
      </c>
    </row>
    <row r="8" spans="1:16" ht="12.75" customHeight="1">
      <c r="A8" s="5">
        <v>6</v>
      </c>
      <c r="B8" s="6" t="s">
        <v>62</v>
      </c>
      <c r="C8" s="5" t="s">
        <v>9</v>
      </c>
      <c r="D8" s="3" t="s">
        <v>14</v>
      </c>
      <c r="E8" s="7">
        <v>248</v>
      </c>
      <c r="F8" s="7">
        <v>9</v>
      </c>
      <c r="G8" s="7">
        <v>15</v>
      </c>
      <c r="H8" s="7">
        <v>14</v>
      </c>
      <c r="I8" s="7">
        <v>-6</v>
      </c>
      <c r="J8" s="7">
        <v>-4</v>
      </c>
      <c r="K8" s="7">
        <v>4</v>
      </c>
      <c r="L8" s="7">
        <v>-13</v>
      </c>
      <c r="M8" s="7">
        <f t="shared" si="0"/>
        <v>19</v>
      </c>
      <c r="N8" s="7">
        <f t="shared" si="1"/>
        <v>7</v>
      </c>
      <c r="O8" s="7">
        <f t="shared" si="2"/>
        <v>38</v>
      </c>
      <c r="P8" s="8"/>
    </row>
    <row r="9" spans="1:16" ht="12.75" customHeight="1">
      <c r="A9" s="5">
        <v>7</v>
      </c>
      <c r="B9" s="6" t="s">
        <v>74</v>
      </c>
      <c r="C9" s="5" t="s">
        <v>10</v>
      </c>
      <c r="D9" s="3" t="s">
        <v>14</v>
      </c>
      <c r="E9" s="7">
        <v>207</v>
      </c>
      <c r="F9" s="7">
        <v>-25</v>
      </c>
      <c r="G9" s="7">
        <v>20</v>
      </c>
      <c r="H9" s="7">
        <v>-12</v>
      </c>
      <c r="I9" s="7">
        <v>-39</v>
      </c>
      <c r="J9" s="7">
        <v>18</v>
      </c>
      <c r="K9" s="7">
        <v>13</v>
      </c>
      <c r="L9" s="7">
        <v>-5</v>
      </c>
      <c r="M9" s="7">
        <f t="shared" si="0"/>
        <v>-30</v>
      </c>
      <c r="N9" s="7">
        <f t="shared" si="1"/>
        <v>7</v>
      </c>
      <c r="O9" s="7">
        <f t="shared" si="2"/>
        <v>34</v>
      </c>
      <c r="P9" s="8"/>
    </row>
    <row r="10" spans="1:16" ht="12.75" customHeight="1">
      <c r="A10" s="5">
        <v>8</v>
      </c>
      <c r="B10" s="6" t="s">
        <v>71</v>
      </c>
      <c r="C10" s="5" t="s">
        <v>10</v>
      </c>
      <c r="D10" s="3" t="s">
        <v>14</v>
      </c>
      <c r="E10" s="7">
        <v>245</v>
      </c>
      <c r="F10" s="7">
        <v>-1</v>
      </c>
      <c r="G10" s="7">
        <v>-14</v>
      </c>
      <c r="H10" s="7">
        <v>1</v>
      </c>
      <c r="I10" s="7">
        <v>7</v>
      </c>
      <c r="J10" s="7">
        <v>11</v>
      </c>
      <c r="K10" s="7">
        <v>-13</v>
      </c>
      <c r="L10" s="7">
        <v>14</v>
      </c>
      <c r="M10" s="7">
        <f t="shared" si="0"/>
        <v>5</v>
      </c>
      <c r="N10" s="7">
        <f t="shared" si="1"/>
        <v>7</v>
      </c>
      <c r="O10" s="7">
        <f t="shared" si="2"/>
        <v>32</v>
      </c>
      <c r="P10" s="8"/>
    </row>
    <row r="11" spans="1:16" ht="12.75" customHeight="1">
      <c r="A11" s="5">
        <v>9</v>
      </c>
      <c r="B11" s="6" t="s">
        <v>24</v>
      </c>
      <c r="C11" s="5" t="s">
        <v>5</v>
      </c>
      <c r="D11" s="3" t="s">
        <v>14</v>
      </c>
      <c r="E11" s="7">
        <v>262</v>
      </c>
      <c r="F11" s="7">
        <v>-2</v>
      </c>
      <c r="G11" s="7">
        <v>3</v>
      </c>
      <c r="H11" s="7">
        <v>-21</v>
      </c>
      <c r="I11" s="7">
        <v>6</v>
      </c>
      <c r="J11" s="7">
        <v>9</v>
      </c>
      <c r="K11" s="7">
        <v>-19</v>
      </c>
      <c r="L11" s="7">
        <v>11</v>
      </c>
      <c r="M11" s="7">
        <f t="shared" si="0"/>
        <v>-13</v>
      </c>
      <c r="N11" s="7">
        <f t="shared" si="1"/>
        <v>7</v>
      </c>
      <c r="O11" s="7">
        <f t="shared" si="2"/>
        <v>27</v>
      </c>
      <c r="P11" s="8"/>
    </row>
    <row r="12" spans="1:16" ht="12.75" customHeight="1">
      <c r="A12" s="5">
        <v>10</v>
      </c>
      <c r="B12" s="6" t="s">
        <v>67</v>
      </c>
      <c r="C12" s="5" t="s">
        <v>9</v>
      </c>
      <c r="D12" s="3" t="s">
        <v>14</v>
      </c>
      <c r="E12" s="7">
        <v>262</v>
      </c>
      <c r="F12" s="7">
        <v>0</v>
      </c>
      <c r="G12" s="7">
        <v>-17</v>
      </c>
      <c r="H12" s="7">
        <v>11</v>
      </c>
      <c r="I12" s="7">
        <v>10</v>
      </c>
      <c r="J12" s="7">
        <v>1</v>
      </c>
      <c r="K12" s="7">
        <v>-20</v>
      </c>
      <c r="L12" s="7">
        <v>4</v>
      </c>
      <c r="M12" s="7">
        <f t="shared" si="0"/>
        <v>-11</v>
      </c>
      <c r="N12" s="7">
        <f t="shared" si="1"/>
        <v>7</v>
      </c>
      <c r="O12" s="7">
        <f t="shared" si="2"/>
        <v>26</v>
      </c>
      <c r="P12" s="8"/>
    </row>
    <row r="13" spans="1:16" ht="12.75" customHeight="1">
      <c r="A13" s="5">
        <v>11</v>
      </c>
      <c r="B13" s="6" t="s">
        <v>44</v>
      </c>
      <c r="C13" s="3" t="s">
        <v>7</v>
      </c>
      <c r="D13" s="3" t="s">
        <v>14</v>
      </c>
      <c r="E13" s="7">
        <v>235</v>
      </c>
      <c r="F13" s="7">
        <v>-17</v>
      </c>
      <c r="G13" s="7">
        <v>-5</v>
      </c>
      <c r="H13" s="7">
        <v>3</v>
      </c>
      <c r="I13" s="7">
        <v>6</v>
      </c>
      <c r="J13" s="7">
        <v>13</v>
      </c>
      <c r="K13" s="7">
        <v>8</v>
      </c>
      <c r="L13" s="7">
        <v>-6</v>
      </c>
      <c r="M13" s="7">
        <f t="shared" si="0"/>
        <v>2</v>
      </c>
      <c r="N13" s="7">
        <f t="shared" si="1"/>
        <v>7</v>
      </c>
      <c r="O13" s="7">
        <f t="shared" si="2"/>
        <v>25</v>
      </c>
      <c r="P13" s="8"/>
    </row>
    <row r="14" spans="1:16" ht="12.75" customHeight="1">
      <c r="A14" s="5">
        <v>12</v>
      </c>
      <c r="B14" s="6" t="s">
        <v>23</v>
      </c>
      <c r="C14" s="5" t="s">
        <v>5</v>
      </c>
      <c r="D14" s="3" t="s">
        <v>14</v>
      </c>
      <c r="E14" s="7">
        <v>251</v>
      </c>
      <c r="F14" s="7">
        <v>11</v>
      </c>
      <c r="G14" s="7">
        <v>-6</v>
      </c>
      <c r="H14" s="7">
        <v>-2</v>
      </c>
      <c r="I14" s="7">
        <v>-6</v>
      </c>
      <c r="J14" s="7">
        <v>-1</v>
      </c>
      <c r="K14" s="7">
        <v>-6</v>
      </c>
      <c r="L14" s="7">
        <v>17</v>
      </c>
      <c r="M14" s="7">
        <f t="shared" si="0"/>
        <v>7</v>
      </c>
      <c r="N14" s="7">
        <f t="shared" si="1"/>
        <v>7</v>
      </c>
      <c r="O14" s="7">
        <f t="shared" si="2"/>
        <v>19</v>
      </c>
      <c r="P14" s="8"/>
    </row>
    <row r="15" spans="1:16" ht="12.75" customHeight="1">
      <c r="A15" s="5">
        <v>13</v>
      </c>
      <c r="B15" s="6" t="s">
        <v>57</v>
      </c>
      <c r="C15" s="5" t="s">
        <v>9</v>
      </c>
      <c r="D15" s="3" t="s">
        <v>14</v>
      </c>
      <c r="E15" s="7">
        <v>268</v>
      </c>
      <c r="F15" s="7">
        <v>-26</v>
      </c>
      <c r="G15" s="7">
        <v>7</v>
      </c>
      <c r="H15" s="7"/>
      <c r="I15" s="7">
        <v>2</v>
      </c>
      <c r="J15" s="7">
        <v>-1</v>
      </c>
      <c r="K15" s="7">
        <v>17</v>
      </c>
      <c r="L15" s="7">
        <v>-7</v>
      </c>
      <c r="M15" s="7">
        <f t="shared" si="0"/>
        <v>-8</v>
      </c>
      <c r="N15" s="7">
        <f t="shared" si="1"/>
        <v>6</v>
      </c>
      <c r="O15" s="7">
        <f>M15-SMALL(F15:L15,1)</f>
        <v>18</v>
      </c>
      <c r="P15" s="8"/>
    </row>
    <row r="16" spans="1:16" ht="12.75" customHeight="1">
      <c r="A16" s="5">
        <v>14</v>
      </c>
      <c r="B16" s="6" t="s">
        <v>64</v>
      </c>
      <c r="C16" s="5" t="s">
        <v>9</v>
      </c>
      <c r="D16" s="3" t="s">
        <v>14</v>
      </c>
      <c r="E16" s="7">
        <v>262</v>
      </c>
      <c r="F16" s="7">
        <v>8</v>
      </c>
      <c r="G16" s="7"/>
      <c r="H16" s="7">
        <v>11</v>
      </c>
      <c r="I16" s="7">
        <v>-3</v>
      </c>
      <c r="J16" s="7">
        <v>0</v>
      </c>
      <c r="K16" s="7">
        <v>1</v>
      </c>
      <c r="L16" s="7">
        <v>-2</v>
      </c>
      <c r="M16" s="7">
        <f t="shared" si="0"/>
        <v>15</v>
      </c>
      <c r="N16" s="7">
        <f t="shared" si="1"/>
        <v>6</v>
      </c>
      <c r="O16" s="7">
        <f>M16-SMALL(F16:L16,1)</f>
        <v>18</v>
      </c>
      <c r="P16" s="8"/>
    </row>
    <row r="17" spans="1:16" ht="12.75" customHeight="1">
      <c r="A17" s="5">
        <v>15</v>
      </c>
      <c r="B17" s="6" t="s">
        <v>41</v>
      </c>
      <c r="C17" s="3" t="s">
        <v>7</v>
      </c>
      <c r="D17" s="3" t="s">
        <v>14</v>
      </c>
      <c r="E17" s="7">
        <v>260</v>
      </c>
      <c r="F17" s="7">
        <v>9</v>
      </c>
      <c r="G17" s="7">
        <v>-10</v>
      </c>
      <c r="H17" s="7">
        <v>0</v>
      </c>
      <c r="I17" s="7">
        <v>-1</v>
      </c>
      <c r="J17" s="7">
        <v>-19</v>
      </c>
      <c r="K17" s="7">
        <v>6</v>
      </c>
      <c r="L17" s="7">
        <v>3</v>
      </c>
      <c r="M17" s="7">
        <f t="shared" si="0"/>
        <v>-12</v>
      </c>
      <c r="N17" s="7">
        <f t="shared" si="1"/>
        <v>7</v>
      </c>
      <c r="O17" s="7">
        <f>M17-SMALL(F17:L17,1)-SMALL(F17:L17,2)</f>
        <v>17</v>
      </c>
      <c r="P17" s="8"/>
    </row>
    <row r="18" spans="1:16" ht="12.75" customHeight="1">
      <c r="A18" s="5">
        <v>16</v>
      </c>
      <c r="B18" s="6" t="s">
        <v>21</v>
      </c>
      <c r="C18" s="5" t="s">
        <v>18</v>
      </c>
      <c r="D18" s="3" t="s">
        <v>14</v>
      </c>
      <c r="E18" s="7">
        <v>266</v>
      </c>
      <c r="F18" s="7">
        <v>5</v>
      </c>
      <c r="G18" s="7"/>
      <c r="H18" s="7">
        <v>-3</v>
      </c>
      <c r="I18" s="7">
        <v>-35</v>
      </c>
      <c r="J18" s="7">
        <v>7</v>
      </c>
      <c r="K18" s="7">
        <v>9</v>
      </c>
      <c r="L18" s="7">
        <v>-7</v>
      </c>
      <c r="M18" s="7">
        <f t="shared" si="0"/>
        <v>-24</v>
      </c>
      <c r="N18" s="7">
        <f t="shared" si="1"/>
        <v>6</v>
      </c>
      <c r="O18" s="7">
        <f>M18-SMALL(F18:L18,1)</f>
        <v>11</v>
      </c>
      <c r="P18" s="8"/>
    </row>
    <row r="19" spans="1:16" ht="12.75" customHeight="1">
      <c r="A19" s="5">
        <v>17</v>
      </c>
      <c r="B19" s="6" t="s">
        <v>72</v>
      </c>
      <c r="C19" s="5" t="s">
        <v>10</v>
      </c>
      <c r="D19" s="3" t="s">
        <v>14</v>
      </c>
      <c r="E19" s="7">
        <v>275</v>
      </c>
      <c r="F19" s="7">
        <v>5</v>
      </c>
      <c r="G19" s="7">
        <v>-1</v>
      </c>
      <c r="H19" s="7"/>
      <c r="I19" s="7">
        <v>3</v>
      </c>
      <c r="J19" s="7">
        <v>0</v>
      </c>
      <c r="K19" s="7">
        <v>2</v>
      </c>
      <c r="L19" s="7">
        <v>1</v>
      </c>
      <c r="M19" s="7">
        <f t="shared" si="0"/>
        <v>10</v>
      </c>
      <c r="N19" s="7">
        <f t="shared" si="1"/>
        <v>6</v>
      </c>
      <c r="O19" s="7">
        <f>M19-SMALL(F19:L19,1)</f>
        <v>11</v>
      </c>
      <c r="P19" s="8"/>
    </row>
    <row r="20" spans="1:16" ht="12.75" customHeight="1">
      <c r="A20" s="5">
        <v>18</v>
      </c>
      <c r="B20" s="6" t="s">
        <v>65</v>
      </c>
      <c r="C20" s="5" t="s">
        <v>9</v>
      </c>
      <c r="D20" s="3" t="s">
        <v>14</v>
      </c>
      <c r="E20" s="7">
        <v>263</v>
      </c>
      <c r="F20" s="7">
        <v>8</v>
      </c>
      <c r="G20" s="7">
        <v>2</v>
      </c>
      <c r="H20" s="7">
        <v>2</v>
      </c>
      <c r="I20" s="7">
        <v>-3</v>
      </c>
      <c r="J20" s="7">
        <v>-1</v>
      </c>
      <c r="K20" s="7">
        <v>-2</v>
      </c>
      <c r="L20" s="7">
        <v>-8</v>
      </c>
      <c r="M20" s="7">
        <f t="shared" si="0"/>
        <v>-2</v>
      </c>
      <c r="N20" s="7">
        <f t="shared" si="1"/>
        <v>7</v>
      </c>
      <c r="O20" s="7">
        <f>M20-SMALL(F20:L20,1)-SMALL(F20:L20,2)</f>
        <v>9</v>
      </c>
      <c r="P20" s="8"/>
    </row>
    <row r="21" spans="1:16" ht="12.75" customHeight="1">
      <c r="A21" s="5">
        <v>19</v>
      </c>
      <c r="B21" s="6" t="s">
        <v>34</v>
      </c>
      <c r="C21" s="5" t="s">
        <v>33</v>
      </c>
      <c r="D21" s="5" t="s">
        <v>14</v>
      </c>
      <c r="E21" s="7">
        <v>231</v>
      </c>
      <c r="F21" s="7">
        <v>2</v>
      </c>
      <c r="G21" s="7">
        <v>-9</v>
      </c>
      <c r="H21" s="7">
        <v>-10</v>
      </c>
      <c r="I21" s="7">
        <v>8</v>
      </c>
      <c r="J21" s="7">
        <v>3</v>
      </c>
      <c r="K21" s="7">
        <v>-39</v>
      </c>
      <c r="L21" s="7">
        <v>4</v>
      </c>
      <c r="M21" s="7">
        <f t="shared" si="0"/>
        <v>-41</v>
      </c>
      <c r="N21" s="7">
        <f t="shared" si="1"/>
        <v>7</v>
      </c>
      <c r="O21" s="7">
        <f>M21-SMALL(F21:L21,1)-SMALL(F21:L21,2)</f>
        <v>8</v>
      </c>
      <c r="P21" s="8"/>
    </row>
    <row r="22" spans="1:16" ht="12.75" customHeight="1">
      <c r="A22" s="5">
        <v>20</v>
      </c>
      <c r="B22" s="6" t="s">
        <v>73</v>
      </c>
      <c r="C22" s="5" t="s">
        <v>10</v>
      </c>
      <c r="D22" s="3" t="s">
        <v>14</v>
      </c>
      <c r="E22" s="7">
        <v>279</v>
      </c>
      <c r="F22" s="7">
        <v>-5</v>
      </c>
      <c r="G22" s="7">
        <v>-3</v>
      </c>
      <c r="H22" s="7">
        <v>0</v>
      </c>
      <c r="I22" s="7">
        <v>7</v>
      </c>
      <c r="J22" s="7">
        <v>2</v>
      </c>
      <c r="K22" s="7">
        <v>2</v>
      </c>
      <c r="L22" s="7">
        <v>-4</v>
      </c>
      <c r="M22" s="7">
        <f t="shared" si="0"/>
        <v>-1</v>
      </c>
      <c r="N22" s="7">
        <f t="shared" si="1"/>
        <v>7</v>
      </c>
      <c r="O22" s="7">
        <f>M22-SMALL(F22:L22,1)-SMALL(F22:L22,2)</f>
        <v>8</v>
      </c>
      <c r="P22" s="8"/>
    </row>
    <row r="23" spans="1:16" ht="12.75" customHeight="1">
      <c r="A23" s="5">
        <v>21</v>
      </c>
      <c r="B23" s="6" t="s">
        <v>28</v>
      </c>
      <c r="C23" s="5" t="s">
        <v>26</v>
      </c>
      <c r="D23" s="3" t="s">
        <v>14</v>
      </c>
      <c r="E23" s="7">
        <v>261</v>
      </c>
      <c r="F23" s="7">
        <v>1</v>
      </c>
      <c r="G23" s="7">
        <v>-5</v>
      </c>
      <c r="H23" s="7">
        <v>0</v>
      </c>
      <c r="I23" s="7">
        <v>-2</v>
      </c>
      <c r="J23" s="7">
        <v>-2</v>
      </c>
      <c r="K23" s="7">
        <v>0</v>
      </c>
      <c r="L23" s="7">
        <v>5</v>
      </c>
      <c r="M23" s="7">
        <f t="shared" si="0"/>
        <v>-3</v>
      </c>
      <c r="N23" s="7">
        <f t="shared" si="1"/>
        <v>7</v>
      </c>
      <c r="O23" s="7">
        <f>M23-SMALL(F23:L23,1)-SMALL(F23:L23,2)</f>
        <v>4</v>
      </c>
      <c r="P23" s="8"/>
    </row>
    <row r="24" spans="1:16" ht="12.75" customHeight="1">
      <c r="A24" s="5">
        <v>22</v>
      </c>
      <c r="B24" s="6" t="s">
        <v>66</v>
      </c>
      <c r="C24" s="5" t="s">
        <v>9</v>
      </c>
      <c r="D24" s="3" t="s">
        <v>14</v>
      </c>
      <c r="E24" s="7">
        <v>210</v>
      </c>
      <c r="F24" s="7">
        <v>9</v>
      </c>
      <c r="G24" s="7"/>
      <c r="H24" s="7">
        <v>30</v>
      </c>
      <c r="I24" s="7">
        <v>-36</v>
      </c>
      <c r="J24" s="7"/>
      <c r="K24" s="7">
        <v>-6</v>
      </c>
      <c r="L24" s="7">
        <v>5</v>
      </c>
      <c r="M24" s="7">
        <f t="shared" si="0"/>
        <v>2</v>
      </c>
      <c r="N24" s="7">
        <f t="shared" si="1"/>
        <v>5</v>
      </c>
      <c r="O24" s="7">
        <f>M24</f>
        <v>2</v>
      </c>
      <c r="P24" s="8"/>
    </row>
    <row r="25" spans="1:16" ht="12.75" customHeight="1">
      <c r="A25" s="5">
        <v>23</v>
      </c>
      <c r="B25" s="6" t="s">
        <v>59</v>
      </c>
      <c r="C25" s="5" t="s">
        <v>9</v>
      </c>
      <c r="D25" s="3" t="s">
        <v>14</v>
      </c>
      <c r="E25" s="7">
        <v>254</v>
      </c>
      <c r="F25" s="7">
        <v>-57</v>
      </c>
      <c r="G25" s="7">
        <v>4</v>
      </c>
      <c r="H25" s="7"/>
      <c r="I25" s="7">
        <v>-34</v>
      </c>
      <c r="J25" s="7">
        <v>26</v>
      </c>
      <c r="K25" s="7">
        <v>1</v>
      </c>
      <c r="L25" s="7">
        <v>5</v>
      </c>
      <c r="M25" s="7">
        <f t="shared" si="0"/>
        <v>-55</v>
      </c>
      <c r="N25" s="7">
        <f t="shared" si="1"/>
        <v>6</v>
      </c>
      <c r="O25" s="7">
        <f>M25-SMALL(F25:L25,1)</f>
        <v>2</v>
      </c>
      <c r="P25" s="8"/>
    </row>
    <row r="26" spans="1:16" ht="12.75" customHeight="1">
      <c r="A26" s="5">
        <v>24</v>
      </c>
      <c r="B26" s="6" t="s">
        <v>45</v>
      </c>
      <c r="C26" s="3" t="s">
        <v>7</v>
      </c>
      <c r="D26" s="3" t="s">
        <v>14</v>
      </c>
      <c r="E26" s="7">
        <v>281</v>
      </c>
      <c r="F26" s="7">
        <v>-5</v>
      </c>
      <c r="G26" s="7">
        <v>0</v>
      </c>
      <c r="H26" s="7">
        <v>9</v>
      </c>
      <c r="I26" s="7">
        <v>-2</v>
      </c>
      <c r="J26" s="7"/>
      <c r="K26" s="7">
        <v>-9</v>
      </c>
      <c r="L26" s="7">
        <v>-2</v>
      </c>
      <c r="M26" s="7">
        <f t="shared" si="0"/>
        <v>-9</v>
      </c>
      <c r="N26" s="7">
        <f t="shared" si="1"/>
        <v>6</v>
      </c>
      <c r="O26" s="7">
        <f>M26-SMALL(F26:L26,1)</f>
        <v>0</v>
      </c>
      <c r="P26" s="8"/>
    </row>
    <row r="27" spans="1:16" ht="12.75" customHeight="1">
      <c r="A27" s="5">
        <v>25</v>
      </c>
      <c r="B27" s="6" t="s">
        <v>56</v>
      </c>
      <c r="C27" s="5" t="s">
        <v>9</v>
      </c>
      <c r="D27" s="3" t="s">
        <v>14</v>
      </c>
      <c r="E27" s="7">
        <v>252</v>
      </c>
      <c r="F27" s="7">
        <v>6</v>
      </c>
      <c r="G27" s="7">
        <v>-5</v>
      </c>
      <c r="H27" s="7">
        <v>5</v>
      </c>
      <c r="I27" s="7">
        <v>-6</v>
      </c>
      <c r="J27" s="7">
        <v>0</v>
      </c>
      <c r="K27" s="7">
        <v>-23</v>
      </c>
      <c r="L27" s="7">
        <v>-9</v>
      </c>
      <c r="M27" s="7">
        <f t="shared" si="0"/>
        <v>-32</v>
      </c>
      <c r="N27" s="7">
        <f t="shared" si="1"/>
        <v>7</v>
      </c>
      <c r="O27" s="7">
        <f>M27-SMALL(F27:L27,1)-SMALL(F27:L27,2)</f>
        <v>0</v>
      </c>
      <c r="P27" s="8"/>
    </row>
    <row r="28" spans="1:16" ht="12.75" customHeight="1">
      <c r="A28" s="5">
        <v>26</v>
      </c>
      <c r="B28" s="6" t="s">
        <v>79</v>
      </c>
      <c r="C28" s="5" t="s">
        <v>10</v>
      </c>
      <c r="D28" s="3" t="s">
        <v>14</v>
      </c>
      <c r="E28" s="7">
        <v>277</v>
      </c>
      <c r="F28" s="7">
        <v>-5</v>
      </c>
      <c r="G28" s="7">
        <v>9</v>
      </c>
      <c r="H28" s="7">
        <v>-4</v>
      </c>
      <c r="I28" s="7"/>
      <c r="J28" s="7"/>
      <c r="K28" s="7">
        <v>2</v>
      </c>
      <c r="L28" s="7">
        <v>-4</v>
      </c>
      <c r="M28" s="7">
        <f t="shared" si="0"/>
        <v>-2</v>
      </c>
      <c r="N28" s="7">
        <f t="shared" si="1"/>
        <v>5</v>
      </c>
      <c r="O28" s="7">
        <f>M28</f>
        <v>-2</v>
      </c>
      <c r="P28" s="8"/>
    </row>
    <row r="29" spans="1:16" ht="12.75" customHeight="1">
      <c r="A29" s="5">
        <v>27</v>
      </c>
      <c r="B29" s="6" t="s">
        <v>35</v>
      </c>
      <c r="C29" s="5" t="s">
        <v>33</v>
      </c>
      <c r="D29" s="5" t="s">
        <v>14</v>
      </c>
      <c r="E29" s="7">
        <v>245</v>
      </c>
      <c r="F29" s="7">
        <v>2</v>
      </c>
      <c r="G29" s="7">
        <v>-4</v>
      </c>
      <c r="H29" s="7">
        <v>13</v>
      </c>
      <c r="I29" s="7">
        <v>-7</v>
      </c>
      <c r="J29" s="7">
        <v>-9</v>
      </c>
      <c r="K29" s="7">
        <v>-24</v>
      </c>
      <c r="L29" s="7">
        <v>-8</v>
      </c>
      <c r="M29" s="7">
        <f t="shared" si="0"/>
        <v>-37</v>
      </c>
      <c r="N29" s="7">
        <f t="shared" si="1"/>
        <v>7</v>
      </c>
      <c r="O29" s="7">
        <f>M29-SMALL(F29:L29,1)-SMALL(F29:L29,2)</f>
        <v>-4</v>
      </c>
      <c r="P29" s="8"/>
    </row>
    <row r="30" spans="1:16" ht="12.75" customHeight="1">
      <c r="A30" s="5">
        <v>28</v>
      </c>
      <c r="B30" s="6" t="s">
        <v>63</v>
      </c>
      <c r="C30" s="5" t="s">
        <v>9</v>
      </c>
      <c r="D30" s="3" t="s">
        <v>14</v>
      </c>
      <c r="E30" s="7">
        <v>237</v>
      </c>
      <c r="F30" s="7">
        <v>-51</v>
      </c>
      <c r="G30" s="7"/>
      <c r="H30" s="7">
        <v>-23</v>
      </c>
      <c r="I30" s="7">
        <v>14</v>
      </c>
      <c r="J30" s="7">
        <v>3</v>
      </c>
      <c r="K30" s="7">
        <v>-5</v>
      </c>
      <c r="L30" s="7">
        <v>4</v>
      </c>
      <c r="M30" s="7">
        <f t="shared" si="0"/>
        <v>-58</v>
      </c>
      <c r="N30" s="7">
        <f t="shared" si="1"/>
        <v>6</v>
      </c>
      <c r="O30" s="7">
        <f>M30-SMALL(F30:L30,1)</f>
        <v>-7</v>
      </c>
      <c r="P30" s="8"/>
    </row>
    <row r="31" spans="1:16" ht="12.75" customHeight="1">
      <c r="A31" s="5">
        <v>29</v>
      </c>
      <c r="B31" s="6" t="s">
        <v>76</v>
      </c>
      <c r="C31" s="5" t="s">
        <v>10</v>
      </c>
      <c r="D31" s="3" t="s">
        <v>14</v>
      </c>
      <c r="E31" s="7">
        <v>262</v>
      </c>
      <c r="F31" s="7">
        <v>-9</v>
      </c>
      <c r="G31" s="7"/>
      <c r="H31" s="7"/>
      <c r="I31" s="7">
        <v>11</v>
      </c>
      <c r="J31" s="7">
        <v>2</v>
      </c>
      <c r="K31" s="7">
        <v>-1</v>
      </c>
      <c r="L31" s="7">
        <v>-10</v>
      </c>
      <c r="M31" s="7">
        <f t="shared" si="0"/>
        <v>-7</v>
      </c>
      <c r="N31" s="7">
        <f t="shared" si="1"/>
        <v>5</v>
      </c>
      <c r="O31" s="7">
        <f>M31</f>
        <v>-7</v>
      </c>
      <c r="P31" s="8"/>
    </row>
    <row r="32" spans="1:16" ht="12.75" customHeight="1">
      <c r="A32" s="5">
        <v>30</v>
      </c>
      <c r="B32" s="6" t="s">
        <v>46</v>
      </c>
      <c r="C32" s="3" t="s">
        <v>7</v>
      </c>
      <c r="D32" s="3" t="s">
        <v>14</v>
      </c>
      <c r="E32" s="7">
        <v>244</v>
      </c>
      <c r="F32" s="7">
        <v>22</v>
      </c>
      <c r="G32" s="7">
        <v>-12</v>
      </c>
      <c r="H32" s="7">
        <v>-8</v>
      </c>
      <c r="I32" s="7">
        <v>-25</v>
      </c>
      <c r="J32" s="7">
        <v>-2</v>
      </c>
      <c r="K32" s="7">
        <v>-44</v>
      </c>
      <c r="L32" s="7">
        <v>-9</v>
      </c>
      <c r="M32" s="7">
        <f t="shared" si="0"/>
        <v>-78</v>
      </c>
      <c r="N32" s="7">
        <f t="shared" si="1"/>
        <v>7</v>
      </c>
      <c r="O32" s="7">
        <f>M32-SMALL(F32:L32,1)-SMALL(F32:L32,2)</f>
        <v>-9</v>
      </c>
      <c r="P32" s="8"/>
    </row>
    <row r="33" spans="1:16" ht="12.75" customHeight="1">
      <c r="A33" s="5">
        <v>31</v>
      </c>
      <c r="B33" s="6" t="s">
        <v>78</v>
      </c>
      <c r="C33" s="5" t="s">
        <v>10</v>
      </c>
      <c r="D33" s="3" t="s">
        <v>14</v>
      </c>
      <c r="E33" s="7">
        <v>276</v>
      </c>
      <c r="F33" s="7">
        <v>-9</v>
      </c>
      <c r="G33" s="7"/>
      <c r="H33" s="7"/>
      <c r="I33" s="7">
        <v>-13</v>
      </c>
      <c r="J33" s="7">
        <v>4</v>
      </c>
      <c r="K33" s="7">
        <v>8</v>
      </c>
      <c r="L33" s="7">
        <v>-1</v>
      </c>
      <c r="M33" s="7">
        <f t="shared" si="0"/>
        <v>-11</v>
      </c>
      <c r="N33" s="7">
        <f t="shared" si="1"/>
        <v>5</v>
      </c>
      <c r="O33" s="7">
        <f>M33</f>
        <v>-11</v>
      </c>
      <c r="P33" s="8"/>
    </row>
    <row r="34" spans="1:16" ht="12.75" customHeight="1">
      <c r="A34" s="5">
        <v>32</v>
      </c>
      <c r="B34" s="6" t="s">
        <v>36</v>
      </c>
      <c r="C34" s="5" t="s">
        <v>33</v>
      </c>
      <c r="D34" s="5" t="s">
        <v>14</v>
      </c>
      <c r="E34" s="7">
        <v>219</v>
      </c>
      <c r="F34" s="7">
        <v>-5</v>
      </c>
      <c r="G34" s="7">
        <v>1</v>
      </c>
      <c r="H34" s="7">
        <v>-12</v>
      </c>
      <c r="I34" s="7">
        <v>-4</v>
      </c>
      <c r="J34" s="7"/>
      <c r="K34" s="7">
        <v>5</v>
      </c>
      <c r="L34" s="7"/>
      <c r="M34" s="7">
        <f t="shared" si="0"/>
        <v>-15</v>
      </c>
      <c r="N34" s="7">
        <f t="shared" si="1"/>
        <v>5</v>
      </c>
      <c r="O34" s="7">
        <f>M34</f>
        <v>-15</v>
      </c>
      <c r="P34" s="8"/>
    </row>
    <row r="35" spans="1:16" ht="12.75" customHeight="1">
      <c r="A35" s="5">
        <v>33</v>
      </c>
      <c r="B35" s="6" t="s">
        <v>70</v>
      </c>
      <c r="C35" s="3" t="s">
        <v>10</v>
      </c>
      <c r="D35" s="3" t="s">
        <v>14</v>
      </c>
      <c r="E35" s="7">
        <v>260</v>
      </c>
      <c r="F35" s="7">
        <v>9</v>
      </c>
      <c r="G35" s="7">
        <v>-7</v>
      </c>
      <c r="H35" s="7">
        <v>8</v>
      </c>
      <c r="I35" s="7"/>
      <c r="J35" s="7">
        <v>-6</v>
      </c>
      <c r="K35" s="7"/>
      <c r="L35" s="7">
        <v>-21</v>
      </c>
      <c r="M35" s="7">
        <f t="shared" si="0"/>
        <v>-17</v>
      </c>
      <c r="N35" s="7">
        <f t="shared" si="1"/>
        <v>5</v>
      </c>
      <c r="O35" s="7">
        <f>M35</f>
        <v>-17</v>
      </c>
      <c r="P35" s="8"/>
    </row>
    <row r="36" spans="1:16" ht="12.75" customHeight="1">
      <c r="A36" s="5"/>
      <c r="B36" s="6"/>
      <c r="C36" s="5"/>
      <c r="D36" s="5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8"/>
    </row>
    <row r="37" spans="1:16" ht="12.75" customHeight="1">
      <c r="A37" s="14" t="s">
        <v>86</v>
      </c>
      <c r="B37" s="6"/>
      <c r="C37" s="5"/>
      <c r="D37" s="5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8"/>
    </row>
    <row r="38" spans="1:16" ht="12.75" customHeight="1">
      <c r="A38" s="9" t="s">
        <v>81</v>
      </c>
      <c r="B38" s="10" t="s">
        <v>0</v>
      </c>
      <c r="C38" s="9" t="s">
        <v>1</v>
      </c>
      <c r="D38" s="9" t="s">
        <v>3</v>
      </c>
      <c r="E38" s="9" t="s">
        <v>4</v>
      </c>
      <c r="F38" s="11" t="s">
        <v>5</v>
      </c>
      <c r="G38" s="11" t="s">
        <v>6</v>
      </c>
      <c r="H38" s="11" t="s">
        <v>6</v>
      </c>
      <c r="I38" s="11" t="s">
        <v>7</v>
      </c>
      <c r="J38" s="11" t="s">
        <v>8</v>
      </c>
      <c r="K38" s="11" t="s">
        <v>9</v>
      </c>
      <c r="L38" s="11" t="s">
        <v>10</v>
      </c>
      <c r="M38" s="11" t="s">
        <v>82</v>
      </c>
      <c r="N38" s="11" t="s">
        <v>83</v>
      </c>
      <c r="O38" s="11" t="s">
        <v>84</v>
      </c>
      <c r="P38" s="11" t="s">
        <v>89</v>
      </c>
    </row>
    <row r="39" spans="1:16" ht="12.75" customHeight="1">
      <c r="A39" s="3">
        <v>1</v>
      </c>
      <c r="B39" s="6" t="s">
        <v>40</v>
      </c>
      <c r="C39" s="3" t="s">
        <v>37</v>
      </c>
      <c r="D39" s="3" t="s">
        <v>12</v>
      </c>
      <c r="E39" s="7">
        <v>213</v>
      </c>
      <c r="F39" s="7">
        <v>57</v>
      </c>
      <c r="G39" s="7">
        <v>4</v>
      </c>
      <c r="H39" s="7"/>
      <c r="I39" s="7"/>
      <c r="J39" s="7">
        <v>11</v>
      </c>
      <c r="K39" s="7">
        <v>9</v>
      </c>
      <c r="L39" s="7">
        <v>-1</v>
      </c>
      <c r="M39" s="7">
        <f aca="true" t="shared" si="3" ref="M39:M53">SUM(F39:L39)</f>
        <v>80</v>
      </c>
      <c r="N39" s="7">
        <f aca="true" t="shared" si="4" ref="N39:N53">+COUNT(F39:L39)</f>
        <v>5</v>
      </c>
      <c r="O39" s="7">
        <f>M39</f>
        <v>80</v>
      </c>
      <c r="P39" s="8">
        <v>24</v>
      </c>
    </row>
    <row r="40" spans="1:16" ht="12.75" customHeight="1">
      <c r="A40" s="3">
        <v>2</v>
      </c>
      <c r="B40" s="6" t="s">
        <v>38</v>
      </c>
      <c r="C40" s="3" t="s">
        <v>37</v>
      </c>
      <c r="D40" s="3" t="s">
        <v>12</v>
      </c>
      <c r="E40" s="7">
        <v>209</v>
      </c>
      <c r="F40" s="7">
        <v>-18</v>
      </c>
      <c r="G40" s="7">
        <v>26</v>
      </c>
      <c r="H40" s="7">
        <v>9</v>
      </c>
      <c r="I40" s="7"/>
      <c r="J40" s="7">
        <v>6</v>
      </c>
      <c r="K40" s="7">
        <v>20</v>
      </c>
      <c r="L40" s="7">
        <v>12</v>
      </c>
      <c r="M40" s="7">
        <f t="shared" si="3"/>
        <v>55</v>
      </c>
      <c r="N40" s="7">
        <f t="shared" si="4"/>
        <v>6</v>
      </c>
      <c r="O40" s="7">
        <f>M40-SMALL(F40:L40,1)</f>
        <v>73</v>
      </c>
      <c r="P40" s="8">
        <v>22</v>
      </c>
    </row>
    <row r="41" spans="1:16" ht="12.75" customHeight="1">
      <c r="A41" s="3">
        <v>3</v>
      </c>
      <c r="B41" s="6" t="s">
        <v>47</v>
      </c>
      <c r="C41" s="3" t="s">
        <v>8</v>
      </c>
      <c r="D41" s="3" t="s">
        <v>12</v>
      </c>
      <c r="E41" s="7">
        <v>274</v>
      </c>
      <c r="F41" s="7">
        <v>17</v>
      </c>
      <c r="G41" s="7"/>
      <c r="H41" s="7"/>
      <c r="I41" s="7">
        <v>7</v>
      </c>
      <c r="J41" s="7">
        <v>7</v>
      </c>
      <c r="K41" s="7">
        <v>3</v>
      </c>
      <c r="L41" s="7">
        <v>6</v>
      </c>
      <c r="M41" s="7">
        <f t="shared" si="3"/>
        <v>40</v>
      </c>
      <c r="N41" s="7">
        <f t="shared" si="4"/>
        <v>5</v>
      </c>
      <c r="O41" s="7">
        <f>M41</f>
        <v>40</v>
      </c>
      <c r="P41" s="8"/>
    </row>
    <row r="42" spans="1:16" ht="12.75" customHeight="1">
      <c r="A42" s="3">
        <v>4</v>
      </c>
      <c r="B42" s="6" t="s">
        <v>19</v>
      </c>
      <c r="C42" s="3" t="s">
        <v>18</v>
      </c>
      <c r="D42" s="3" t="s">
        <v>12</v>
      </c>
      <c r="E42" s="7">
        <v>253</v>
      </c>
      <c r="F42" s="7">
        <v>12</v>
      </c>
      <c r="G42" s="7">
        <v>-13</v>
      </c>
      <c r="H42" s="7">
        <v>-4</v>
      </c>
      <c r="I42" s="7">
        <v>11</v>
      </c>
      <c r="J42" s="7">
        <v>-6</v>
      </c>
      <c r="K42" s="7">
        <v>4</v>
      </c>
      <c r="L42" s="7">
        <v>10</v>
      </c>
      <c r="M42" s="7">
        <f t="shared" si="3"/>
        <v>14</v>
      </c>
      <c r="N42" s="7">
        <f t="shared" si="4"/>
        <v>7</v>
      </c>
      <c r="O42" s="7">
        <f>M42-SMALL(F42:L42,1)-SMALL(F42:L42,2)</f>
        <v>33</v>
      </c>
      <c r="P42" s="8"/>
    </row>
    <row r="43" spans="1:16" ht="12.75" customHeight="1">
      <c r="A43" s="3">
        <v>5</v>
      </c>
      <c r="B43" s="6" t="s">
        <v>29</v>
      </c>
      <c r="C43" s="5" t="s">
        <v>26</v>
      </c>
      <c r="D43" s="3" t="s">
        <v>12</v>
      </c>
      <c r="E43" s="7">
        <v>270</v>
      </c>
      <c r="F43" s="7">
        <v>-8</v>
      </c>
      <c r="G43" s="7">
        <v>0</v>
      </c>
      <c r="H43" s="7">
        <v>-2</v>
      </c>
      <c r="I43" s="7">
        <v>3</v>
      </c>
      <c r="J43" s="7">
        <v>13</v>
      </c>
      <c r="K43" s="7">
        <v>12</v>
      </c>
      <c r="L43" s="7">
        <v>-3</v>
      </c>
      <c r="M43" s="7">
        <f t="shared" si="3"/>
        <v>15</v>
      </c>
      <c r="N43" s="7">
        <f t="shared" si="4"/>
        <v>7</v>
      </c>
      <c r="O43" s="7">
        <f>M43-SMALL(F43:L43,1)-SMALL(F43:L43,2)</f>
        <v>26</v>
      </c>
      <c r="P43" s="8"/>
    </row>
    <row r="44" spans="1:16" ht="12.75" customHeight="1">
      <c r="A44" s="3">
        <v>6</v>
      </c>
      <c r="B44" s="6" t="s">
        <v>68</v>
      </c>
      <c r="C44" s="3" t="s">
        <v>10</v>
      </c>
      <c r="D44" s="3" t="s">
        <v>12</v>
      </c>
      <c r="E44" s="7">
        <v>284</v>
      </c>
      <c r="F44" s="7">
        <v>16</v>
      </c>
      <c r="G44" s="7">
        <v>4</v>
      </c>
      <c r="H44" s="7">
        <v>2</v>
      </c>
      <c r="I44" s="7">
        <v>3</v>
      </c>
      <c r="J44" s="7">
        <v>-1</v>
      </c>
      <c r="K44" s="7">
        <v>0</v>
      </c>
      <c r="L44" s="7">
        <v>-3</v>
      </c>
      <c r="M44" s="7">
        <f t="shared" si="3"/>
        <v>21</v>
      </c>
      <c r="N44" s="7">
        <f t="shared" si="4"/>
        <v>7</v>
      </c>
      <c r="O44" s="7">
        <f>M44-SMALL(F44:L44,1)-SMALL(F44:L44,2)</f>
        <v>25</v>
      </c>
      <c r="P44" s="8"/>
    </row>
    <row r="45" spans="1:16" ht="12.75" customHeight="1">
      <c r="A45" s="3">
        <v>7</v>
      </c>
      <c r="B45" s="6" t="s">
        <v>55</v>
      </c>
      <c r="C45" s="3" t="s">
        <v>49</v>
      </c>
      <c r="D45" s="3" t="s">
        <v>12</v>
      </c>
      <c r="E45" s="7">
        <v>273</v>
      </c>
      <c r="F45" s="7">
        <v>1</v>
      </c>
      <c r="G45" s="7">
        <v>-10</v>
      </c>
      <c r="H45" s="7">
        <v>12</v>
      </c>
      <c r="I45" s="7">
        <v>3</v>
      </c>
      <c r="J45" s="7">
        <v>-2</v>
      </c>
      <c r="K45" s="7">
        <v>6</v>
      </c>
      <c r="L45" s="7">
        <v>-7</v>
      </c>
      <c r="M45" s="7">
        <f t="shared" si="3"/>
        <v>3</v>
      </c>
      <c r="N45" s="7">
        <f t="shared" si="4"/>
        <v>7</v>
      </c>
      <c r="O45" s="7">
        <f>M45-SMALL(F45:L45,1)-SMALL(F45:L45,2)</f>
        <v>20</v>
      </c>
      <c r="P45" s="8"/>
    </row>
    <row r="46" spans="1:16" ht="12.75" customHeight="1">
      <c r="A46" s="3">
        <v>8</v>
      </c>
      <c r="B46" s="6" t="s">
        <v>77</v>
      </c>
      <c r="C46" s="5" t="s">
        <v>10</v>
      </c>
      <c r="D46" s="3" t="s">
        <v>12</v>
      </c>
      <c r="E46" s="7">
        <v>273</v>
      </c>
      <c r="F46" s="7">
        <v>4</v>
      </c>
      <c r="G46" s="7">
        <v>-7</v>
      </c>
      <c r="H46" s="7">
        <v>3</v>
      </c>
      <c r="I46" s="7">
        <v>3</v>
      </c>
      <c r="J46" s="7">
        <v>1</v>
      </c>
      <c r="K46" s="7">
        <v>-1</v>
      </c>
      <c r="L46" s="7">
        <v>9</v>
      </c>
      <c r="M46" s="7">
        <f t="shared" si="3"/>
        <v>12</v>
      </c>
      <c r="N46" s="7">
        <f t="shared" si="4"/>
        <v>7</v>
      </c>
      <c r="O46" s="7">
        <f>M46-SMALL(F46:L46,1)-SMALL(F46:L46,2)</f>
        <v>20</v>
      </c>
      <c r="P46" s="8"/>
    </row>
    <row r="47" spans="1:16" ht="12.75" customHeight="1">
      <c r="A47" s="3">
        <v>9</v>
      </c>
      <c r="B47" s="6" t="s">
        <v>50</v>
      </c>
      <c r="C47" s="3" t="s">
        <v>49</v>
      </c>
      <c r="D47" s="3" t="s">
        <v>12</v>
      </c>
      <c r="E47" s="7">
        <v>243</v>
      </c>
      <c r="F47" s="7">
        <v>10</v>
      </c>
      <c r="G47" s="7"/>
      <c r="H47" s="7">
        <v>12</v>
      </c>
      <c r="I47" s="7"/>
      <c r="J47" s="7">
        <v>4</v>
      </c>
      <c r="K47" s="7">
        <v>-2</v>
      </c>
      <c r="L47" s="7">
        <v>-16</v>
      </c>
      <c r="M47" s="7">
        <f t="shared" si="3"/>
        <v>8</v>
      </c>
      <c r="N47" s="7">
        <f t="shared" si="4"/>
        <v>5</v>
      </c>
      <c r="O47" s="7">
        <f>M47</f>
        <v>8</v>
      </c>
      <c r="P47" s="8"/>
    </row>
    <row r="48" spans="1:16" ht="12.75" customHeight="1">
      <c r="A48" s="3">
        <v>10</v>
      </c>
      <c r="B48" s="6" t="s">
        <v>25</v>
      </c>
      <c r="C48" s="5" t="s">
        <v>26</v>
      </c>
      <c r="D48" s="3" t="s">
        <v>12</v>
      </c>
      <c r="E48" s="7">
        <v>275</v>
      </c>
      <c r="F48" s="7">
        <v>10</v>
      </c>
      <c r="G48" s="7">
        <v>-3</v>
      </c>
      <c r="H48" s="7">
        <v>-8</v>
      </c>
      <c r="I48" s="7">
        <v>-2</v>
      </c>
      <c r="J48" s="7">
        <v>-2</v>
      </c>
      <c r="K48" s="7"/>
      <c r="L48" s="7">
        <v>4</v>
      </c>
      <c r="M48" s="7">
        <f t="shared" si="3"/>
        <v>-1</v>
      </c>
      <c r="N48" s="7">
        <f t="shared" si="4"/>
        <v>6</v>
      </c>
      <c r="O48" s="7">
        <f>M48-SMALL(F48:L48,1)</f>
        <v>7</v>
      </c>
      <c r="P48" s="8"/>
    </row>
    <row r="49" spans="1:16" ht="12.75" customHeight="1">
      <c r="A49" s="3">
        <v>11</v>
      </c>
      <c r="B49" s="6" t="s">
        <v>20</v>
      </c>
      <c r="C49" s="3" t="s">
        <v>18</v>
      </c>
      <c r="D49" s="3" t="s">
        <v>12</v>
      </c>
      <c r="E49" s="7">
        <v>290</v>
      </c>
      <c r="F49" s="7">
        <v>-1</v>
      </c>
      <c r="G49" s="7"/>
      <c r="H49" s="7">
        <v>4</v>
      </c>
      <c r="I49" s="7">
        <v>2</v>
      </c>
      <c r="J49" s="7">
        <v>1</v>
      </c>
      <c r="K49" s="7"/>
      <c r="L49" s="7">
        <v>1</v>
      </c>
      <c r="M49" s="7">
        <f t="shared" si="3"/>
        <v>7</v>
      </c>
      <c r="N49" s="7">
        <f t="shared" si="4"/>
        <v>5</v>
      </c>
      <c r="O49" s="7">
        <f>M49</f>
        <v>7</v>
      </c>
      <c r="P49" s="8"/>
    </row>
    <row r="50" spans="1:16" ht="12.75" customHeight="1">
      <c r="A50" s="3">
        <v>12</v>
      </c>
      <c r="B50" s="6" t="s">
        <v>31</v>
      </c>
      <c r="C50" s="5" t="s">
        <v>30</v>
      </c>
      <c r="D50" s="3" t="s">
        <v>12</v>
      </c>
      <c r="E50" s="7">
        <v>266</v>
      </c>
      <c r="F50" s="7">
        <v>3</v>
      </c>
      <c r="G50" s="7"/>
      <c r="H50" s="7">
        <v>-5</v>
      </c>
      <c r="I50" s="7"/>
      <c r="J50" s="7">
        <v>4</v>
      </c>
      <c r="K50" s="7">
        <v>11</v>
      </c>
      <c r="L50" s="7">
        <v>-8</v>
      </c>
      <c r="M50" s="7">
        <f t="shared" si="3"/>
        <v>5</v>
      </c>
      <c r="N50" s="7">
        <f t="shared" si="4"/>
        <v>5</v>
      </c>
      <c r="O50" s="7">
        <f>M50</f>
        <v>5</v>
      </c>
      <c r="P50" s="8"/>
    </row>
    <row r="51" spans="1:16" ht="12.75" customHeight="1">
      <c r="A51" s="3">
        <v>13</v>
      </c>
      <c r="B51" s="6" t="s">
        <v>27</v>
      </c>
      <c r="C51" s="5" t="s">
        <v>26</v>
      </c>
      <c r="D51" s="3" t="s">
        <v>12</v>
      </c>
      <c r="E51" s="7">
        <v>290</v>
      </c>
      <c r="F51" s="7">
        <v>1</v>
      </c>
      <c r="G51" s="7">
        <v>-5</v>
      </c>
      <c r="H51" s="7">
        <v>-4</v>
      </c>
      <c r="I51" s="7">
        <v>-1</v>
      </c>
      <c r="J51" s="7">
        <v>4</v>
      </c>
      <c r="K51" s="7"/>
      <c r="L51" s="7">
        <v>1</v>
      </c>
      <c r="M51" s="7">
        <f t="shared" si="3"/>
        <v>-4</v>
      </c>
      <c r="N51" s="7">
        <f t="shared" si="4"/>
        <v>6</v>
      </c>
      <c r="O51" s="7">
        <f>M51-SMALL(F51:L51,1)</f>
        <v>1</v>
      </c>
      <c r="P51" s="8"/>
    </row>
    <row r="52" spans="1:16" ht="12.75" customHeight="1">
      <c r="A52" s="3">
        <v>14</v>
      </c>
      <c r="B52" s="6" t="s">
        <v>75</v>
      </c>
      <c r="C52" s="5" t="s">
        <v>10</v>
      </c>
      <c r="D52" s="3" t="s">
        <v>12</v>
      </c>
      <c r="E52" s="7">
        <v>289</v>
      </c>
      <c r="F52" s="7">
        <v>0</v>
      </c>
      <c r="G52" s="7">
        <v>-3</v>
      </c>
      <c r="H52" s="7">
        <v>0</v>
      </c>
      <c r="I52" s="7"/>
      <c r="J52" s="7">
        <v>-2</v>
      </c>
      <c r="K52" s="7">
        <v>1</v>
      </c>
      <c r="L52" s="7">
        <v>-2</v>
      </c>
      <c r="M52" s="7">
        <f t="shared" si="3"/>
        <v>-6</v>
      </c>
      <c r="N52" s="7">
        <f t="shared" si="4"/>
        <v>6</v>
      </c>
      <c r="O52" s="7">
        <f>M52-SMALL(F52:L52,1)</f>
        <v>-3</v>
      </c>
      <c r="P52" s="8"/>
    </row>
    <row r="53" spans="1:16" ht="12.75" customHeight="1">
      <c r="A53" s="3">
        <v>15</v>
      </c>
      <c r="B53" s="6" t="s">
        <v>88</v>
      </c>
      <c r="C53" s="3" t="s">
        <v>37</v>
      </c>
      <c r="D53" s="3" t="s">
        <v>12</v>
      </c>
      <c r="E53" s="7">
        <v>257</v>
      </c>
      <c r="F53" s="7">
        <v>-8</v>
      </c>
      <c r="G53" s="7">
        <v>-21</v>
      </c>
      <c r="H53" s="7"/>
      <c r="I53" s="7"/>
      <c r="J53" s="7">
        <v>23</v>
      </c>
      <c r="K53" s="7">
        <v>-5</v>
      </c>
      <c r="L53" s="7">
        <v>5</v>
      </c>
      <c r="M53" s="7">
        <f t="shared" si="3"/>
        <v>-6</v>
      </c>
      <c r="N53" s="7">
        <f t="shared" si="4"/>
        <v>5</v>
      </c>
      <c r="O53" s="7">
        <f>M53</f>
        <v>-6</v>
      </c>
      <c r="P53" s="8"/>
    </row>
    <row r="54" spans="1:16" ht="12.75" customHeight="1">
      <c r="A54" s="5"/>
      <c r="B54" s="6"/>
      <c r="C54" s="3"/>
      <c r="D54" s="15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8"/>
    </row>
    <row r="55" spans="1:16" ht="12.75" customHeight="1">
      <c r="A55" s="14" t="s">
        <v>87</v>
      </c>
      <c r="B55" s="6"/>
      <c r="C55" s="3"/>
      <c r="D55" s="15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8"/>
    </row>
    <row r="56" spans="1:16" ht="12.75" customHeight="1">
      <c r="A56" s="9" t="s">
        <v>81</v>
      </c>
      <c r="B56" s="10" t="s">
        <v>0</v>
      </c>
      <c r="C56" s="9" t="s">
        <v>1</v>
      </c>
      <c r="D56" s="9" t="s">
        <v>3</v>
      </c>
      <c r="E56" s="9" t="s">
        <v>4</v>
      </c>
      <c r="F56" s="11" t="s">
        <v>5</v>
      </c>
      <c r="G56" s="11" t="s">
        <v>6</v>
      </c>
      <c r="H56" s="11" t="s">
        <v>6</v>
      </c>
      <c r="I56" s="11" t="s">
        <v>7</v>
      </c>
      <c r="J56" s="11" t="s">
        <v>8</v>
      </c>
      <c r="K56" s="11" t="s">
        <v>9</v>
      </c>
      <c r="L56" s="11" t="s">
        <v>10</v>
      </c>
      <c r="M56" s="11" t="s">
        <v>82</v>
      </c>
      <c r="N56" s="11" t="s">
        <v>83</v>
      </c>
      <c r="O56" s="11" t="s">
        <v>84</v>
      </c>
      <c r="P56" s="11" t="s">
        <v>89</v>
      </c>
    </row>
    <row r="57" spans="1:16" ht="12.75" customHeight="1">
      <c r="A57" s="5">
        <v>1</v>
      </c>
      <c r="B57" s="6" t="s">
        <v>43</v>
      </c>
      <c r="C57" s="3" t="s">
        <v>7</v>
      </c>
      <c r="D57" s="3" t="s">
        <v>12</v>
      </c>
      <c r="E57" s="7" t="s">
        <v>13</v>
      </c>
      <c r="F57" s="7">
        <v>0</v>
      </c>
      <c r="G57" s="7">
        <v>0</v>
      </c>
      <c r="H57" s="7">
        <v>0</v>
      </c>
      <c r="I57" s="7">
        <v>0</v>
      </c>
      <c r="J57" s="7">
        <v>14</v>
      </c>
      <c r="K57" s="7">
        <v>0</v>
      </c>
      <c r="L57" s="7">
        <v>-6</v>
      </c>
      <c r="M57" s="7">
        <f aca="true" t="shared" si="5" ref="M57:M63">SUM(F57:L57)</f>
        <v>8</v>
      </c>
      <c r="N57" s="7">
        <f aca="true" t="shared" si="6" ref="N57:N63">+COUNT(F57:L57)</f>
        <v>7</v>
      </c>
      <c r="O57" s="7">
        <f>M57-SMALL(F57:L57,1)-SMALL(F57:L57,2)</f>
        <v>14</v>
      </c>
      <c r="P57" s="8">
        <v>24</v>
      </c>
    </row>
    <row r="58" spans="1:16" ht="12.75" customHeight="1">
      <c r="A58" s="5">
        <v>2</v>
      </c>
      <c r="B58" s="6" t="s">
        <v>61</v>
      </c>
      <c r="C58" s="5" t="s">
        <v>9</v>
      </c>
      <c r="D58" s="3" t="s">
        <v>14</v>
      </c>
      <c r="E58" s="7" t="s">
        <v>13</v>
      </c>
      <c r="F58" s="7">
        <v>0</v>
      </c>
      <c r="G58" s="7">
        <v>0</v>
      </c>
      <c r="H58" s="7">
        <v>0</v>
      </c>
      <c r="I58" s="7">
        <v>0</v>
      </c>
      <c r="J58" s="7">
        <v>12</v>
      </c>
      <c r="K58" s="7"/>
      <c r="L58" s="7">
        <v>-4</v>
      </c>
      <c r="M58" s="7">
        <f t="shared" si="5"/>
        <v>8</v>
      </c>
      <c r="N58" s="7">
        <f t="shared" si="6"/>
        <v>6</v>
      </c>
      <c r="O58" s="7">
        <f>M58-SMALL(F58:L58,1)</f>
        <v>12</v>
      </c>
      <c r="P58" s="8"/>
    </row>
    <row r="59" spans="1:16" ht="12.75" customHeight="1">
      <c r="A59" s="5">
        <v>3</v>
      </c>
      <c r="B59" s="6" t="s">
        <v>52</v>
      </c>
      <c r="C59" s="3" t="s">
        <v>49</v>
      </c>
      <c r="D59" s="3" t="s">
        <v>12</v>
      </c>
      <c r="E59" s="7" t="s">
        <v>13</v>
      </c>
      <c r="F59" s="7">
        <v>0</v>
      </c>
      <c r="G59" s="7">
        <v>0</v>
      </c>
      <c r="H59" s="7">
        <v>0</v>
      </c>
      <c r="I59" s="7">
        <v>0</v>
      </c>
      <c r="J59" s="7">
        <v>-2</v>
      </c>
      <c r="K59" s="7">
        <v>-5</v>
      </c>
      <c r="L59" s="7">
        <v>9</v>
      </c>
      <c r="M59" s="7">
        <f t="shared" si="5"/>
        <v>2</v>
      </c>
      <c r="N59" s="7">
        <f t="shared" si="6"/>
        <v>7</v>
      </c>
      <c r="O59" s="7">
        <f>M59-SMALL(F59:L59,1)-SMALL(F59:L59,2)</f>
        <v>9</v>
      </c>
      <c r="P59" s="8"/>
    </row>
    <row r="60" spans="1:16" ht="12.75" customHeight="1">
      <c r="A60" s="5">
        <v>4</v>
      </c>
      <c r="B60" s="6" t="s">
        <v>51</v>
      </c>
      <c r="C60" s="3" t="s">
        <v>49</v>
      </c>
      <c r="D60" s="3" t="s">
        <v>12</v>
      </c>
      <c r="E60" s="7" t="s">
        <v>13</v>
      </c>
      <c r="F60" s="7">
        <v>0</v>
      </c>
      <c r="G60" s="7">
        <v>0</v>
      </c>
      <c r="H60" s="7">
        <v>0</v>
      </c>
      <c r="I60" s="7">
        <v>0</v>
      </c>
      <c r="J60" s="7">
        <v>-6</v>
      </c>
      <c r="K60" s="7">
        <v>-6</v>
      </c>
      <c r="L60" s="7">
        <v>7</v>
      </c>
      <c r="M60" s="7">
        <f t="shared" si="5"/>
        <v>-5</v>
      </c>
      <c r="N60" s="7">
        <f t="shared" si="6"/>
        <v>7</v>
      </c>
      <c r="O60" s="7">
        <f>M60-SMALL(F60:L60,1)-SMALL(F60:L60,2)</f>
        <v>7</v>
      </c>
      <c r="P60" s="8"/>
    </row>
    <row r="61" spans="1:16" ht="12.75" customHeight="1">
      <c r="A61" s="5">
        <v>5</v>
      </c>
      <c r="B61" s="6" t="s">
        <v>54</v>
      </c>
      <c r="C61" s="3" t="s">
        <v>49</v>
      </c>
      <c r="D61" s="3" t="s">
        <v>12</v>
      </c>
      <c r="E61" s="7" t="s">
        <v>13</v>
      </c>
      <c r="F61" s="7">
        <v>0</v>
      </c>
      <c r="G61" s="7">
        <v>0</v>
      </c>
      <c r="H61" s="7">
        <v>0</v>
      </c>
      <c r="I61" s="7">
        <v>0</v>
      </c>
      <c r="J61" s="7">
        <v>1</v>
      </c>
      <c r="K61" s="7">
        <v>-21</v>
      </c>
      <c r="L61" s="7">
        <v>3</v>
      </c>
      <c r="M61" s="7">
        <f t="shared" si="5"/>
        <v>-17</v>
      </c>
      <c r="N61" s="7">
        <f t="shared" si="6"/>
        <v>7</v>
      </c>
      <c r="O61" s="7">
        <f>M61-SMALL(F61:L61,1)-SMALL(F61:L61,2)</f>
        <v>4</v>
      </c>
      <c r="P61" s="8"/>
    </row>
    <row r="62" spans="1:16" ht="12.75" customHeight="1">
      <c r="A62" s="5">
        <v>6</v>
      </c>
      <c r="B62" s="6" t="s">
        <v>53</v>
      </c>
      <c r="C62" s="3" t="s">
        <v>49</v>
      </c>
      <c r="D62" s="3" t="s">
        <v>12</v>
      </c>
      <c r="E62" s="7" t="s">
        <v>13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-20</v>
      </c>
      <c r="L62" s="7">
        <v>-21</v>
      </c>
      <c r="M62" s="7">
        <f t="shared" si="5"/>
        <v>-41</v>
      </c>
      <c r="N62" s="7">
        <f t="shared" si="6"/>
        <v>7</v>
      </c>
      <c r="O62" s="7">
        <f>M62-SMALL(F62:L62,1)-SMALL(F62:L62,2)</f>
        <v>0</v>
      </c>
      <c r="P62" s="8"/>
    </row>
    <row r="63" spans="1:16" ht="12.75" customHeight="1">
      <c r="A63" s="5">
        <v>7</v>
      </c>
      <c r="B63" s="6" t="s">
        <v>42</v>
      </c>
      <c r="C63" s="3" t="s">
        <v>7</v>
      </c>
      <c r="D63" s="3" t="s">
        <v>12</v>
      </c>
      <c r="E63" s="7" t="s">
        <v>13</v>
      </c>
      <c r="F63" s="7"/>
      <c r="G63" s="7"/>
      <c r="H63" s="7">
        <v>0</v>
      </c>
      <c r="I63" s="7">
        <v>0</v>
      </c>
      <c r="J63" s="7">
        <v>0</v>
      </c>
      <c r="K63" s="7">
        <v>0</v>
      </c>
      <c r="L63" s="7">
        <v>-2</v>
      </c>
      <c r="M63" s="7">
        <f t="shared" si="5"/>
        <v>-2</v>
      </c>
      <c r="N63" s="7">
        <f t="shared" si="6"/>
        <v>5</v>
      </c>
      <c r="O63" s="7">
        <f>M63</f>
        <v>-2</v>
      </c>
      <c r="P63" s="8"/>
    </row>
    <row r="64" ht="12.75" customHeight="1">
      <c r="P64" s="8">
        <f>SUM(P3:P63)</f>
        <v>170</v>
      </c>
    </row>
    <row r="65" ht="12.75" customHeight="1">
      <c r="P65" s="8"/>
    </row>
  </sheetData>
  <sheetProtection selectLockedCells="1" selectUnlockedCells="1"/>
  <printOptions/>
  <pageMargins left="0.1968503937007874" right="0" top="0.984251968503937" bottom="0.1968503937007874" header="0.5905511811023623" footer="0.5118110236220472"/>
  <pageSetup horizontalDpi="300" verticalDpi="300" orientation="portrait" paperSize="9" r:id="rId1"/>
  <headerFooter alignWithMargins="0">
    <oddHeader>&amp;C&amp;11Eindstand  netto  na  7  van  de  7  wedstrijden  1  pijl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cp:lastPrinted>2019-03-11T16:03:27Z</cp:lastPrinted>
  <dcterms:created xsi:type="dcterms:W3CDTF">2019-03-11T16:12:41Z</dcterms:created>
  <dcterms:modified xsi:type="dcterms:W3CDTF">2019-03-11T16:13:39Z</dcterms:modified>
  <cp:category/>
  <cp:version/>
  <cp:contentType/>
  <cp:contentStatus/>
</cp:coreProperties>
</file>