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0115" windowHeight="9795" tabRatio="889" activeTab="0"/>
  </bookViews>
  <sheets>
    <sheet name="EIND" sheetId="1" r:id="rId1"/>
  </sheets>
  <definedNames>
    <definedName name="_xlnm.Print_Titles" localSheetId="0">'EIND'!$3:$3</definedName>
  </definedNames>
  <calcPr fullCalcOnLoad="1"/>
</workbook>
</file>

<file path=xl/sharedStrings.xml><?xml version="1.0" encoding="utf-8"?>
<sst xmlns="http://schemas.openxmlformats.org/spreadsheetml/2006/main" count="402" uniqueCount="131">
  <si>
    <t>NAAM</t>
  </si>
  <si>
    <t>CLUB</t>
  </si>
  <si>
    <t>DAN</t>
  </si>
  <si>
    <t>DEH</t>
  </si>
  <si>
    <t>DEW</t>
  </si>
  <si>
    <t>DRZ</t>
  </si>
  <si>
    <t>VHV</t>
  </si>
  <si>
    <t>EHV</t>
  </si>
  <si>
    <t>FCM</t>
  </si>
  <si>
    <t>KHB</t>
  </si>
  <si>
    <t>KHV</t>
  </si>
  <si>
    <t>KME</t>
  </si>
  <si>
    <t>NSH</t>
  </si>
  <si>
    <t>NSS</t>
  </si>
  <si>
    <t>NVL</t>
  </si>
  <si>
    <t>SAX</t>
  </si>
  <si>
    <t>SCH</t>
  </si>
  <si>
    <t>SSR</t>
  </si>
  <si>
    <t>SWZ</t>
  </si>
  <si>
    <t>WTV</t>
  </si>
  <si>
    <t>CAT</t>
  </si>
  <si>
    <t>BOOG</t>
  </si>
  <si>
    <t>V</t>
  </si>
  <si>
    <t>C</t>
  </si>
  <si>
    <t>J12</t>
  </si>
  <si>
    <t>R</t>
  </si>
  <si>
    <t>H</t>
  </si>
  <si>
    <t>M</t>
  </si>
  <si>
    <t>D</t>
  </si>
  <si>
    <t>EV</t>
  </si>
  <si>
    <t>Brioen Ingrid</t>
  </si>
  <si>
    <t>Haemhouts Ludo</t>
  </si>
  <si>
    <t>Van Houtven Dieter</t>
  </si>
  <si>
    <t>Wauters Sofie</t>
  </si>
  <si>
    <t>Torfs Jozef</t>
  </si>
  <si>
    <t>Van Deun Marie-Claire</t>
  </si>
  <si>
    <t>Claus Kobe</t>
  </si>
  <si>
    <t>De Vos Gerda</t>
  </si>
  <si>
    <t>Somers Liam</t>
  </si>
  <si>
    <t>Van De Cloot Karl</t>
  </si>
  <si>
    <t>Van De Cloot Lani</t>
  </si>
  <si>
    <t>Van De Cloot Luca</t>
  </si>
  <si>
    <t>Wens Walter</t>
  </si>
  <si>
    <t>Broeckx Benny</t>
  </si>
  <si>
    <t>Broeckx Bo</t>
  </si>
  <si>
    <t>De Zitter Nadine</t>
  </si>
  <si>
    <t>Dorekens Chelsea</t>
  </si>
  <si>
    <t>Dorekens Johnny</t>
  </si>
  <si>
    <t>Vranckx Lars</t>
  </si>
  <si>
    <t>Saenen Paul</t>
  </si>
  <si>
    <t>Theys Marc</t>
  </si>
  <si>
    <t>Theys Wim</t>
  </si>
  <si>
    <t>Belmans Daniel</t>
  </si>
  <si>
    <t>Thille Patricia</t>
  </si>
  <si>
    <t>Verschoren Bruno</t>
  </si>
  <si>
    <t>Jacobs Alfons</t>
  </si>
  <si>
    <t>Vanderperre Chris</t>
  </si>
  <si>
    <t>Reyntiens Kristof</t>
  </si>
  <si>
    <t>Roelandts Manuella</t>
  </si>
  <si>
    <t>Rosseel Wesley</t>
  </si>
  <si>
    <t>Kennes Germain</t>
  </si>
  <si>
    <t>Lemmens Theofiel</t>
  </si>
  <si>
    <t>Boeckx Sonja</t>
  </si>
  <si>
    <t>Turner Keith</t>
  </si>
  <si>
    <t>Van De Water Hans</t>
  </si>
  <si>
    <t>Voorspoels Guy</t>
  </si>
  <si>
    <t>Bollingh Tjorven</t>
  </si>
  <si>
    <t>Crikemans Luc</t>
  </si>
  <si>
    <t>Crikemans Nina</t>
  </si>
  <si>
    <t>Dirix Luc</t>
  </si>
  <si>
    <t>Houben Tim</t>
  </si>
  <si>
    <t>Jannes Thor</t>
  </si>
  <si>
    <t>Lemmens Quinn</t>
  </si>
  <si>
    <t>Mertens Suzy</t>
  </si>
  <si>
    <t>Nys Floris</t>
  </si>
  <si>
    <t>Peetermans Alfons</t>
  </si>
  <si>
    <t>Sledsens Ties</t>
  </si>
  <si>
    <t>Van De Ven Goris Mateja</t>
  </si>
  <si>
    <t>Van De Ven Pascal</t>
  </si>
  <si>
    <t>Van De Ven Ronny</t>
  </si>
  <si>
    <t>Van De Ven Seth</t>
  </si>
  <si>
    <t>Verbeek Louis</t>
  </si>
  <si>
    <t>De Jong Richard</t>
  </si>
  <si>
    <t>Geentjens Jean</t>
  </si>
  <si>
    <t>Bockx Nik</t>
  </si>
  <si>
    <t>Damen Karel</t>
  </si>
  <si>
    <t>Deckx Dominica</t>
  </si>
  <si>
    <t>Koenen Liam</t>
  </si>
  <si>
    <t>Scheyltjens Jef</t>
  </si>
  <si>
    <t>Schrauwen Karel</t>
  </si>
  <si>
    <t>Van Berlo Guido</t>
  </si>
  <si>
    <t>Van Delm Chris</t>
  </si>
  <si>
    <t>Van Oerle Tuur</t>
  </si>
  <si>
    <t>Van Ostaeyen Gerry</t>
  </si>
  <si>
    <t>Vannes Roger</t>
  </si>
  <si>
    <t>Verstappen Paul</t>
  </si>
  <si>
    <t>Wuyts Dirk</t>
  </si>
  <si>
    <t>Adriaenssen  Marc</t>
  </si>
  <si>
    <t>Adriaenssen Theo</t>
  </si>
  <si>
    <t>Dirven Lorre</t>
  </si>
  <si>
    <t>Hens Patrick</t>
  </si>
  <si>
    <t>Lauwereys Maarten</t>
  </si>
  <si>
    <t>Van Den Bosch Joris</t>
  </si>
  <si>
    <t>Van Den Brande Peter</t>
  </si>
  <si>
    <t>Van Dun Gino</t>
  </si>
  <si>
    <t>Van Uytsel Vadim</t>
  </si>
  <si>
    <t>Verhoeven Kurt</t>
  </si>
  <si>
    <t>Verhoeven Nieke</t>
  </si>
  <si>
    <t>Verstappen Herman</t>
  </si>
  <si>
    <t>Verstappen Joeri</t>
  </si>
  <si>
    <t>Vervloet Jeroen</t>
  </si>
  <si>
    <t>Vervloet Maria</t>
  </si>
  <si>
    <t>Boeckx Ludo</t>
  </si>
  <si>
    <t>Dankers Marc</t>
  </si>
  <si>
    <t>De Cock Peter</t>
  </si>
  <si>
    <t>Fransen Rudie</t>
  </si>
  <si>
    <t>Goossens Patrick</t>
  </si>
  <si>
    <t>Kerckhofs Mario</t>
  </si>
  <si>
    <t>Paulussen Roger</t>
  </si>
  <si>
    <t>Wouters Veronique</t>
  </si>
  <si>
    <t>Hubrechtsen Geert</t>
  </si>
  <si>
    <t>Lecrenier Jacques</t>
  </si>
  <si>
    <t>Merki Christine</t>
  </si>
  <si>
    <t>Van Den Eede Laeti</t>
  </si>
  <si>
    <t>Boeckx Jef</t>
  </si>
  <si>
    <t>PL</t>
  </si>
  <si>
    <t>TOTAAL</t>
  </si>
  <si>
    <t>Om in aanmerking te komen voor het eindklassement moet men 7 van de 12 wedstrijden mee schieten.</t>
  </si>
  <si>
    <t>A.W.</t>
  </si>
  <si>
    <t>7 BESTE</t>
  </si>
  <si>
    <t>EURO</t>
  </si>
</sst>
</file>

<file path=xl/styles.xml><?xml version="1.0" encoding="utf-8"?>
<styleSheet xmlns="http://schemas.openxmlformats.org/spreadsheetml/2006/main">
  <numFmts count="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dd\-mm\-yy"/>
  </numFmts>
  <fonts count="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9"/>
      <name val="Courier New"/>
      <family val="3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5" fillId="2" borderId="0" xfId="19" applyFont="1" applyFill="1" applyAlignment="1">
      <alignment horizontal="left"/>
      <protection/>
    </xf>
    <xf numFmtId="0" fontId="1" fillId="2" borderId="0" xfId="19" applyFont="1" applyFill="1" applyAlignment="1">
      <alignment horizontal="center"/>
      <protection/>
    </xf>
    <xf numFmtId="0" fontId="5" fillId="2" borderId="0" xfId="0" applyFont="1" applyFill="1" applyAlignment="1">
      <alignment/>
    </xf>
    <xf numFmtId="0" fontId="1" fillId="2" borderId="0" xfId="19" applyFont="1" applyFill="1" applyBorder="1" applyAlignment="1">
      <alignment horizontal="center"/>
      <protection/>
    </xf>
    <xf numFmtId="0" fontId="5" fillId="2" borderId="0" xfId="15" applyFont="1" applyFill="1" applyAlignment="1">
      <alignment horizontal="left"/>
      <protection/>
    </xf>
    <xf numFmtId="0" fontId="3" fillId="2" borderId="0" xfId="15" applyFont="1" applyFill="1" applyAlignment="1">
      <alignment horizontal="center"/>
      <protection/>
    </xf>
    <xf numFmtId="0" fontId="5" fillId="2" borderId="0" xfId="15" applyFont="1" applyFill="1" applyBorder="1" applyAlignment="1">
      <alignment horizontal="left"/>
      <protection/>
    </xf>
    <xf numFmtId="0" fontId="1" fillId="2" borderId="0" xfId="15" applyFont="1" applyFill="1" applyBorder="1" applyAlignment="1">
      <alignment horizontal="center"/>
      <protection/>
    </xf>
    <xf numFmtId="164" fontId="5" fillId="2" borderId="0" xfId="15" applyNumberFormat="1" applyFont="1" applyFill="1" applyBorder="1" applyAlignment="1">
      <alignment horizontal="left"/>
      <protection/>
    </xf>
    <xf numFmtId="0" fontId="5" fillId="2" borderId="0" xfId="19" applyFont="1" applyFill="1" applyBorder="1" applyAlignment="1">
      <alignment horizontal="left"/>
      <protection/>
    </xf>
    <xf numFmtId="0" fontId="1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</cellXfs>
  <cellStyles count="8">
    <cellStyle name="Normal" xfId="0"/>
    <cellStyle name="Excel Built-in Normal" xfId="15"/>
    <cellStyle name="Comma" xfId="16"/>
    <cellStyle name="Comma [0]" xfId="17"/>
    <cellStyle name="Percent" xfId="18"/>
    <cellStyle name="Standaard_2021-2022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1"/>
  <sheetViews>
    <sheetView tabSelected="1" workbookViewId="0" topLeftCell="A1">
      <selection activeCell="A3" sqref="A3"/>
    </sheetView>
  </sheetViews>
  <sheetFormatPr defaultColWidth="9.140625" defaultRowHeight="12.75"/>
  <cols>
    <col min="1" max="1" width="2.7109375" style="3" customWidth="1"/>
    <col min="2" max="2" width="20.7109375" style="2" bestFit="1" customWidth="1"/>
    <col min="3" max="5" width="4.7109375" style="3" customWidth="1"/>
    <col min="6" max="17" width="4.7109375" style="4" customWidth="1"/>
    <col min="18" max="18" width="7.00390625" style="4" customWidth="1"/>
    <col min="19" max="19" width="4.7109375" style="4" customWidth="1"/>
    <col min="20" max="20" width="6.8515625" style="4" customWidth="1"/>
    <col min="21" max="21" width="5.7109375" style="4" customWidth="1"/>
    <col min="22" max="16384" width="9.140625" style="4" customWidth="1"/>
  </cols>
  <sheetData>
    <row r="1" ht="12.75">
      <c r="A1" s="1" t="s">
        <v>127</v>
      </c>
    </row>
    <row r="2" ht="12.75">
      <c r="A2" s="1"/>
    </row>
    <row r="3" spans="1:21" ht="12.75">
      <c r="A3" s="21" t="s">
        <v>125</v>
      </c>
      <c r="B3" s="22" t="s">
        <v>0</v>
      </c>
      <c r="C3" s="21" t="s">
        <v>1</v>
      </c>
      <c r="D3" s="21" t="s">
        <v>20</v>
      </c>
      <c r="E3" s="21" t="s">
        <v>21</v>
      </c>
      <c r="F3" s="23" t="s">
        <v>4</v>
      </c>
      <c r="G3" s="23" t="s">
        <v>6</v>
      </c>
      <c r="H3" s="23" t="s">
        <v>10</v>
      </c>
      <c r="I3" s="23" t="s">
        <v>15</v>
      </c>
      <c r="J3" s="23" t="s">
        <v>18</v>
      </c>
      <c r="K3" s="23" t="s">
        <v>19</v>
      </c>
      <c r="L3" s="23" t="s">
        <v>17</v>
      </c>
      <c r="M3" s="23" t="s">
        <v>13</v>
      </c>
      <c r="N3" s="23" t="s">
        <v>6</v>
      </c>
      <c r="O3" s="23" t="s">
        <v>18</v>
      </c>
      <c r="P3" s="23" t="s">
        <v>3</v>
      </c>
      <c r="Q3" s="23" t="s">
        <v>19</v>
      </c>
      <c r="R3" s="23" t="s">
        <v>126</v>
      </c>
      <c r="S3" s="23" t="s">
        <v>128</v>
      </c>
      <c r="T3" s="23" t="s">
        <v>129</v>
      </c>
      <c r="U3" s="23" t="s">
        <v>130</v>
      </c>
    </row>
    <row r="4" spans="1:21" ht="12.75">
      <c r="A4" s="5">
        <v>1</v>
      </c>
      <c r="B4" s="2" t="s">
        <v>33</v>
      </c>
      <c r="C4" s="3" t="s">
        <v>2</v>
      </c>
      <c r="D4" s="5" t="s">
        <v>28</v>
      </c>
      <c r="E4" s="5" t="s">
        <v>25</v>
      </c>
      <c r="F4" s="6"/>
      <c r="G4" s="6">
        <v>305</v>
      </c>
      <c r="H4" s="6">
        <v>332</v>
      </c>
      <c r="I4" s="6"/>
      <c r="J4" s="6">
        <v>318</v>
      </c>
      <c r="K4" s="6"/>
      <c r="L4" s="6"/>
      <c r="M4" s="6">
        <v>332</v>
      </c>
      <c r="N4" s="6">
        <v>314</v>
      </c>
      <c r="O4" s="6">
        <v>317</v>
      </c>
      <c r="P4" s="6">
        <v>323</v>
      </c>
      <c r="Q4" s="6">
        <v>323</v>
      </c>
      <c r="R4" s="6">
        <f aca="true" t="shared" si="0" ref="R4:R11">SUM(F4:Q4)</f>
        <v>2564</v>
      </c>
      <c r="S4" s="6">
        <f aca="true" t="shared" si="1" ref="S4:S11">COUNT(F4:Q4)</f>
        <v>8</v>
      </c>
      <c r="T4" s="6">
        <f>R4-SMALL(F4:Q4,1)</f>
        <v>2259</v>
      </c>
      <c r="U4" s="6">
        <v>44</v>
      </c>
    </row>
    <row r="5" spans="1:21" ht="12.75">
      <c r="A5" s="5">
        <v>2</v>
      </c>
      <c r="B5" s="7" t="s">
        <v>44</v>
      </c>
      <c r="C5" s="5" t="s">
        <v>5</v>
      </c>
      <c r="D5" s="5" t="s">
        <v>28</v>
      </c>
      <c r="E5" s="5" t="s">
        <v>25</v>
      </c>
      <c r="F5" s="6">
        <v>316</v>
      </c>
      <c r="G5" s="6">
        <v>319</v>
      </c>
      <c r="H5" s="6">
        <v>319</v>
      </c>
      <c r="I5" s="6">
        <v>299</v>
      </c>
      <c r="J5" s="6">
        <v>311</v>
      </c>
      <c r="K5" s="6"/>
      <c r="L5" s="6">
        <v>295</v>
      </c>
      <c r="M5" s="6"/>
      <c r="N5" s="6">
        <v>317</v>
      </c>
      <c r="O5" s="6">
        <v>316</v>
      </c>
      <c r="P5" s="6">
        <v>318</v>
      </c>
      <c r="Q5" s="6">
        <v>324</v>
      </c>
      <c r="R5" s="6">
        <f t="shared" si="0"/>
        <v>3134</v>
      </c>
      <c r="S5" s="6">
        <f t="shared" si="1"/>
        <v>10</v>
      </c>
      <c r="T5" s="6">
        <f>R5-SMALL(F5:Q5,1)-SMALL(F5:Q5,2)-SMALL(F5:Q5,3)</f>
        <v>2229</v>
      </c>
      <c r="U5" s="6">
        <v>41</v>
      </c>
    </row>
    <row r="6" spans="1:21" ht="12.75">
      <c r="A6" s="5">
        <v>3</v>
      </c>
      <c r="B6" s="2" t="s">
        <v>123</v>
      </c>
      <c r="C6" s="3" t="s">
        <v>19</v>
      </c>
      <c r="D6" s="5" t="s">
        <v>28</v>
      </c>
      <c r="E6" s="5" t="s">
        <v>25</v>
      </c>
      <c r="F6" s="6"/>
      <c r="G6" s="6">
        <v>287</v>
      </c>
      <c r="H6" s="6">
        <v>297</v>
      </c>
      <c r="I6" s="6"/>
      <c r="J6" s="6">
        <v>280</v>
      </c>
      <c r="K6" s="6">
        <v>280</v>
      </c>
      <c r="L6" s="6">
        <v>297</v>
      </c>
      <c r="M6" s="6">
        <v>211</v>
      </c>
      <c r="N6" s="6">
        <v>290</v>
      </c>
      <c r="O6" s="6">
        <v>318</v>
      </c>
      <c r="P6" s="6"/>
      <c r="Q6" s="6">
        <v>299</v>
      </c>
      <c r="R6" s="6">
        <f t="shared" si="0"/>
        <v>2559</v>
      </c>
      <c r="S6" s="6">
        <f t="shared" si="1"/>
        <v>9</v>
      </c>
      <c r="T6" s="6">
        <f>R6-SMALL(F6:Q6,1)-SMALL(F6:Q6,2)</f>
        <v>2068</v>
      </c>
      <c r="U6" s="6">
        <v>38</v>
      </c>
    </row>
    <row r="7" spans="1:21" ht="12.75">
      <c r="A7" s="5">
        <v>4</v>
      </c>
      <c r="B7" s="8" t="s">
        <v>62</v>
      </c>
      <c r="C7" s="9" t="s">
        <v>13</v>
      </c>
      <c r="D7" s="9" t="s">
        <v>28</v>
      </c>
      <c r="E7" s="9" t="s">
        <v>25</v>
      </c>
      <c r="F7" s="6">
        <v>224</v>
      </c>
      <c r="G7" s="6">
        <v>260</v>
      </c>
      <c r="H7" s="6">
        <v>142</v>
      </c>
      <c r="I7" s="6">
        <v>259</v>
      </c>
      <c r="J7" s="6"/>
      <c r="K7" s="6">
        <v>297</v>
      </c>
      <c r="L7" s="6">
        <v>238</v>
      </c>
      <c r="M7" s="6">
        <v>275</v>
      </c>
      <c r="N7" s="6">
        <v>290</v>
      </c>
      <c r="O7" s="6">
        <v>274</v>
      </c>
      <c r="P7" s="6">
        <v>252</v>
      </c>
      <c r="Q7" s="6">
        <v>286</v>
      </c>
      <c r="R7" s="6">
        <f t="shared" si="0"/>
        <v>2797</v>
      </c>
      <c r="S7" s="6">
        <f t="shared" si="1"/>
        <v>11</v>
      </c>
      <c r="T7" s="6">
        <f>R7-SMALL(F7:Q7,1)-SMALL(F7:Q7,2)-SMALL(F7:Q7,3)-SMALL(F7:Q7,4)</f>
        <v>1941</v>
      </c>
      <c r="U7" s="6">
        <v>35</v>
      </c>
    </row>
    <row r="8" spans="1:21" ht="12.75">
      <c r="A8" s="5">
        <v>5</v>
      </c>
      <c r="B8" s="7" t="s">
        <v>45</v>
      </c>
      <c r="C8" s="5" t="s">
        <v>5</v>
      </c>
      <c r="D8" s="5" t="s">
        <v>28</v>
      </c>
      <c r="E8" s="5" t="s">
        <v>25</v>
      </c>
      <c r="F8" s="6">
        <v>270</v>
      </c>
      <c r="G8" s="6">
        <v>241</v>
      </c>
      <c r="H8" s="6">
        <v>257</v>
      </c>
      <c r="I8" s="6">
        <v>234</v>
      </c>
      <c r="J8" s="6">
        <v>260</v>
      </c>
      <c r="K8" s="6"/>
      <c r="L8" s="6">
        <v>258</v>
      </c>
      <c r="M8" s="6"/>
      <c r="N8" s="6">
        <v>255</v>
      </c>
      <c r="O8" s="6">
        <v>259</v>
      </c>
      <c r="P8" s="6">
        <v>240</v>
      </c>
      <c r="Q8" s="6">
        <v>251</v>
      </c>
      <c r="R8" s="6">
        <f t="shared" si="0"/>
        <v>2525</v>
      </c>
      <c r="S8" s="6">
        <f t="shared" si="1"/>
        <v>10</v>
      </c>
      <c r="T8" s="6">
        <f>R8-SMALL(F8:Q8,1)-SMALL(F8:Q8,2)-SMALL(F8:Q8,3)</f>
        <v>1810</v>
      </c>
      <c r="U8" s="6">
        <v>32</v>
      </c>
    </row>
    <row r="9" spans="1:21" ht="12.75">
      <c r="A9" s="5">
        <v>6</v>
      </c>
      <c r="B9" s="2" t="s">
        <v>107</v>
      </c>
      <c r="C9" s="3" t="s">
        <v>18</v>
      </c>
      <c r="D9" s="5" t="s">
        <v>28</v>
      </c>
      <c r="E9" s="5" t="s">
        <v>25</v>
      </c>
      <c r="F9" s="6">
        <v>231</v>
      </c>
      <c r="G9" s="6">
        <v>222</v>
      </c>
      <c r="H9" s="6">
        <v>241</v>
      </c>
      <c r="I9" s="6"/>
      <c r="J9" s="6">
        <v>220</v>
      </c>
      <c r="K9" s="6"/>
      <c r="L9" s="6"/>
      <c r="M9" s="6">
        <v>230</v>
      </c>
      <c r="N9" s="6">
        <v>278</v>
      </c>
      <c r="O9" s="6">
        <v>241</v>
      </c>
      <c r="P9" s="6">
        <v>268</v>
      </c>
      <c r="Q9" s="6"/>
      <c r="R9" s="6">
        <f t="shared" si="0"/>
        <v>1931</v>
      </c>
      <c r="S9" s="6">
        <f t="shared" si="1"/>
        <v>8</v>
      </c>
      <c r="T9" s="6">
        <f>R9-SMALL(F9:Q9,1)</f>
        <v>1711</v>
      </c>
      <c r="U9" s="6">
        <v>29</v>
      </c>
    </row>
    <row r="10" spans="1:21" ht="12.75">
      <c r="A10" s="5">
        <v>7</v>
      </c>
      <c r="B10" s="2" t="s">
        <v>119</v>
      </c>
      <c r="C10" s="3" t="s">
        <v>6</v>
      </c>
      <c r="D10" s="5" t="s">
        <v>28</v>
      </c>
      <c r="E10" s="5" t="s">
        <v>25</v>
      </c>
      <c r="F10" s="6"/>
      <c r="G10" s="6"/>
      <c r="H10" s="6"/>
      <c r="I10" s="6">
        <v>272</v>
      </c>
      <c r="J10" s="6">
        <v>238</v>
      </c>
      <c r="K10" s="6"/>
      <c r="L10" s="6"/>
      <c r="M10" s="6">
        <v>252</v>
      </c>
      <c r="N10" s="6">
        <v>214</v>
      </c>
      <c r="O10" s="6">
        <v>151</v>
      </c>
      <c r="P10" s="6">
        <v>163</v>
      </c>
      <c r="Q10" s="6">
        <v>221</v>
      </c>
      <c r="R10" s="6">
        <f t="shared" si="0"/>
        <v>1511</v>
      </c>
      <c r="S10" s="6">
        <f t="shared" si="1"/>
        <v>7</v>
      </c>
      <c r="T10" s="6">
        <f>R10</f>
        <v>1511</v>
      </c>
      <c r="U10" s="6">
        <v>26</v>
      </c>
    </row>
    <row r="11" spans="1:21" ht="12.75">
      <c r="A11" s="5">
        <v>8</v>
      </c>
      <c r="B11" s="10" t="s">
        <v>86</v>
      </c>
      <c r="C11" s="11" t="s">
        <v>17</v>
      </c>
      <c r="D11" s="11" t="s">
        <v>28</v>
      </c>
      <c r="E11" s="11" t="s">
        <v>25</v>
      </c>
      <c r="F11" s="6">
        <v>246</v>
      </c>
      <c r="G11" s="6">
        <v>219</v>
      </c>
      <c r="H11" s="6">
        <v>192</v>
      </c>
      <c r="I11" s="6">
        <v>195</v>
      </c>
      <c r="J11" s="6">
        <v>223</v>
      </c>
      <c r="K11" s="6"/>
      <c r="L11" s="6">
        <v>231</v>
      </c>
      <c r="M11" s="6">
        <v>178</v>
      </c>
      <c r="N11" s="6"/>
      <c r="O11" s="6"/>
      <c r="P11" s="6">
        <v>176</v>
      </c>
      <c r="Q11" s="6"/>
      <c r="R11" s="6">
        <f t="shared" si="0"/>
        <v>1660</v>
      </c>
      <c r="S11" s="6">
        <f t="shared" si="1"/>
        <v>8</v>
      </c>
      <c r="T11" s="6">
        <f>R11-SMALL(F11:Q11,1)</f>
        <v>1484</v>
      </c>
      <c r="U11" s="6">
        <v>23</v>
      </c>
    </row>
    <row r="12" spans="1:20" ht="12.75">
      <c r="A12" s="5"/>
      <c r="D12" s="5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1" ht="12.75">
      <c r="A13" s="3">
        <v>1</v>
      </c>
      <c r="B13" s="7" t="s">
        <v>30</v>
      </c>
      <c r="C13" s="5" t="s">
        <v>2</v>
      </c>
      <c r="D13" s="5" t="s">
        <v>28</v>
      </c>
      <c r="E13" s="5" t="s">
        <v>23</v>
      </c>
      <c r="F13" s="6">
        <v>351</v>
      </c>
      <c r="G13" s="6"/>
      <c r="H13" s="6">
        <v>344</v>
      </c>
      <c r="I13" s="6">
        <v>353</v>
      </c>
      <c r="J13" s="6">
        <v>351</v>
      </c>
      <c r="K13" s="6"/>
      <c r="L13" s="6">
        <v>349</v>
      </c>
      <c r="M13" s="6">
        <v>349</v>
      </c>
      <c r="N13" s="6">
        <v>352</v>
      </c>
      <c r="O13" s="6">
        <v>351</v>
      </c>
      <c r="P13" s="6"/>
      <c r="Q13" s="6"/>
      <c r="R13" s="6">
        <f>SUM(F13:Q13)</f>
        <v>2800</v>
      </c>
      <c r="S13" s="6">
        <f>COUNT(F13:Q13)</f>
        <v>8</v>
      </c>
      <c r="T13" s="6">
        <f>R13-SMALL(F13:Q13,1)</f>
        <v>2456</v>
      </c>
      <c r="U13" s="6">
        <v>32</v>
      </c>
    </row>
    <row r="14" spans="1:21" ht="12.75">
      <c r="A14" s="5">
        <v>2</v>
      </c>
      <c r="B14" s="2" t="s">
        <v>53</v>
      </c>
      <c r="C14" s="3" t="s">
        <v>8</v>
      </c>
      <c r="D14" s="5" t="s">
        <v>28</v>
      </c>
      <c r="E14" s="5" t="s">
        <v>23</v>
      </c>
      <c r="F14" s="6">
        <v>345</v>
      </c>
      <c r="G14" s="6">
        <v>344</v>
      </c>
      <c r="H14" s="6">
        <v>347</v>
      </c>
      <c r="I14" s="6"/>
      <c r="J14" s="6">
        <v>346</v>
      </c>
      <c r="K14" s="6">
        <v>342</v>
      </c>
      <c r="L14" s="6">
        <v>329</v>
      </c>
      <c r="M14" s="6">
        <v>343</v>
      </c>
      <c r="N14" s="6">
        <v>348</v>
      </c>
      <c r="O14" s="6">
        <v>347</v>
      </c>
      <c r="P14" s="6">
        <v>338</v>
      </c>
      <c r="Q14" s="6">
        <v>338</v>
      </c>
      <c r="R14" s="6">
        <f>SUM(F14:Q14)</f>
        <v>3767</v>
      </c>
      <c r="S14" s="6">
        <f>COUNT(F14:Q14)</f>
        <v>11</v>
      </c>
      <c r="T14" s="6">
        <f>R14-SMALL(F14:Q14,1)-SMALL(F14:Q14,2)-SMALL(F14:Q14,3)-SMALL(F14:Q14,4)</f>
        <v>2420</v>
      </c>
      <c r="U14" s="6">
        <v>29</v>
      </c>
    </row>
    <row r="15" spans="1:21" ht="12.75">
      <c r="A15" s="3">
        <v>3</v>
      </c>
      <c r="B15" s="2" t="s">
        <v>46</v>
      </c>
      <c r="C15" s="3" t="s">
        <v>5</v>
      </c>
      <c r="D15" s="5" t="s">
        <v>28</v>
      </c>
      <c r="E15" s="5" t="s">
        <v>23</v>
      </c>
      <c r="F15" s="6"/>
      <c r="G15" s="6">
        <v>328</v>
      </c>
      <c r="H15" s="6">
        <v>322</v>
      </c>
      <c r="I15" s="6"/>
      <c r="J15" s="6">
        <v>319</v>
      </c>
      <c r="K15" s="6">
        <v>328</v>
      </c>
      <c r="L15" s="6">
        <v>326</v>
      </c>
      <c r="M15" s="6">
        <v>321</v>
      </c>
      <c r="N15" s="6">
        <v>326</v>
      </c>
      <c r="O15" s="6">
        <v>344</v>
      </c>
      <c r="P15" s="6">
        <v>327</v>
      </c>
      <c r="Q15" s="6">
        <v>324</v>
      </c>
      <c r="R15" s="6">
        <f>SUM(F15:Q15)</f>
        <v>3265</v>
      </c>
      <c r="S15" s="6">
        <f>COUNT(F15:Q15)</f>
        <v>10</v>
      </c>
      <c r="T15" s="6">
        <f>R15-SMALL(F15:Q15,1)-SMALL(F15:Q15,2)-SMALL(F15:Q15,3)</f>
        <v>2303</v>
      </c>
      <c r="U15" s="6">
        <v>26</v>
      </c>
    </row>
    <row r="16" spans="1:21" ht="12.75">
      <c r="A16" s="5">
        <v>4</v>
      </c>
      <c r="B16" s="12" t="s">
        <v>58</v>
      </c>
      <c r="C16" s="3" t="s">
        <v>10</v>
      </c>
      <c r="D16" s="5" t="s">
        <v>28</v>
      </c>
      <c r="E16" s="5" t="s">
        <v>23</v>
      </c>
      <c r="F16" s="6">
        <v>310</v>
      </c>
      <c r="G16" s="6"/>
      <c r="H16" s="6">
        <v>323</v>
      </c>
      <c r="I16" s="6">
        <v>317</v>
      </c>
      <c r="J16" s="6">
        <v>328</v>
      </c>
      <c r="K16" s="6"/>
      <c r="L16" s="6">
        <v>298</v>
      </c>
      <c r="M16" s="6">
        <v>281</v>
      </c>
      <c r="N16" s="6">
        <v>279</v>
      </c>
      <c r="O16" s="6">
        <v>272</v>
      </c>
      <c r="P16" s="6">
        <v>270</v>
      </c>
      <c r="Q16" s="6"/>
      <c r="R16" s="6">
        <f>SUM(F16:Q16)</f>
        <v>2678</v>
      </c>
      <c r="S16" s="6">
        <f>COUNT(F16:Q16)</f>
        <v>9</v>
      </c>
      <c r="T16" s="6">
        <f>R16-SMALL(F16:Q16,1)-SMALL(F16:Q16,2)</f>
        <v>2136</v>
      </c>
      <c r="U16" s="6">
        <v>23</v>
      </c>
    </row>
    <row r="17" spans="3:20" ht="12.75">
      <c r="C17" s="5"/>
      <c r="D17" s="5"/>
      <c r="E17" s="5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1" ht="12.75">
      <c r="A18" s="3">
        <v>1</v>
      </c>
      <c r="B18" s="10" t="s">
        <v>89</v>
      </c>
      <c r="C18" s="11" t="s">
        <v>17</v>
      </c>
      <c r="D18" s="13" t="s">
        <v>29</v>
      </c>
      <c r="E18" s="13" t="s">
        <v>25</v>
      </c>
      <c r="F18" s="6">
        <v>283</v>
      </c>
      <c r="G18" s="6">
        <v>298</v>
      </c>
      <c r="H18" s="6">
        <v>285</v>
      </c>
      <c r="I18" s="6"/>
      <c r="J18" s="6">
        <v>280</v>
      </c>
      <c r="K18" s="6"/>
      <c r="L18" s="6">
        <v>269</v>
      </c>
      <c r="M18" s="6">
        <v>288</v>
      </c>
      <c r="N18" s="6">
        <v>260</v>
      </c>
      <c r="O18" s="6"/>
      <c r="P18" s="6">
        <v>265</v>
      </c>
      <c r="Q18" s="6"/>
      <c r="R18" s="6">
        <f>SUM(F18:Q18)</f>
        <v>2228</v>
      </c>
      <c r="S18" s="6">
        <f>COUNT(F18:Q18)</f>
        <v>8</v>
      </c>
      <c r="T18" s="6">
        <f>R18-SMALL(F18:Q18,1)</f>
        <v>1968</v>
      </c>
      <c r="U18" s="6">
        <v>32</v>
      </c>
    </row>
    <row r="19" spans="1:21" ht="12.75">
      <c r="A19" s="5">
        <v>2</v>
      </c>
      <c r="B19" s="7" t="s">
        <v>61</v>
      </c>
      <c r="C19" s="3" t="s">
        <v>12</v>
      </c>
      <c r="D19" s="3" t="s">
        <v>29</v>
      </c>
      <c r="E19" s="3" t="s">
        <v>25</v>
      </c>
      <c r="F19" s="6"/>
      <c r="G19" s="6">
        <v>276</v>
      </c>
      <c r="H19" s="6">
        <v>265</v>
      </c>
      <c r="I19" s="6">
        <v>245</v>
      </c>
      <c r="J19" s="6">
        <v>246</v>
      </c>
      <c r="K19" s="6"/>
      <c r="L19" s="6">
        <v>271</v>
      </c>
      <c r="M19" s="6">
        <v>273</v>
      </c>
      <c r="N19" s="6">
        <v>269</v>
      </c>
      <c r="O19" s="6">
        <v>262</v>
      </c>
      <c r="P19" s="6">
        <v>261</v>
      </c>
      <c r="Q19" s="6"/>
      <c r="R19" s="6">
        <f>SUM(F19:Q19)</f>
        <v>2368</v>
      </c>
      <c r="S19" s="6">
        <f>COUNT(F19:Q19)</f>
        <v>9</v>
      </c>
      <c r="T19" s="6">
        <f>R19-SMALL(F19:Q19,1)-SMALL(F19:Q19,2)</f>
        <v>1877</v>
      </c>
      <c r="U19" s="6">
        <v>29</v>
      </c>
    </row>
    <row r="20" spans="1:21" ht="12.75">
      <c r="A20" s="3">
        <v>3</v>
      </c>
      <c r="B20" s="2" t="s">
        <v>75</v>
      </c>
      <c r="C20" s="5" t="s">
        <v>14</v>
      </c>
      <c r="D20" s="5" t="s">
        <v>29</v>
      </c>
      <c r="E20" s="5" t="s">
        <v>25</v>
      </c>
      <c r="F20" s="6">
        <v>217</v>
      </c>
      <c r="G20" s="6">
        <v>212</v>
      </c>
      <c r="H20" s="6">
        <v>250</v>
      </c>
      <c r="I20" s="6">
        <v>249</v>
      </c>
      <c r="J20" s="6">
        <v>270</v>
      </c>
      <c r="K20" s="6">
        <v>251</v>
      </c>
      <c r="L20" s="6">
        <v>242</v>
      </c>
      <c r="M20" s="6">
        <v>268</v>
      </c>
      <c r="N20" s="6">
        <v>292</v>
      </c>
      <c r="O20" s="6"/>
      <c r="P20" s="6">
        <v>267</v>
      </c>
      <c r="Q20" s="6">
        <v>260</v>
      </c>
      <c r="R20" s="6">
        <f>SUM(F20:Q20)</f>
        <v>2778</v>
      </c>
      <c r="S20" s="6">
        <f>COUNT(F20:Q20)</f>
        <v>11</v>
      </c>
      <c r="T20" s="6">
        <f>R20-SMALL(F20:Q20,1)-SMALL(F20:Q20,2)-SMALL(F20:Q20,3)-SMALL(F20:Q20,4)</f>
        <v>1858</v>
      </c>
      <c r="U20" s="6">
        <v>26</v>
      </c>
    </row>
    <row r="21" spans="1:21" ht="12.75">
      <c r="A21" s="5">
        <v>4</v>
      </c>
      <c r="B21" s="2" t="s">
        <v>81</v>
      </c>
      <c r="C21" s="5" t="s">
        <v>14</v>
      </c>
      <c r="D21" s="3" t="s">
        <v>29</v>
      </c>
      <c r="E21" s="3" t="s">
        <v>25</v>
      </c>
      <c r="F21" s="6">
        <v>226</v>
      </c>
      <c r="G21" s="6"/>
      <c r="H21" s="6">
        <v>222</v>
      </c>
      <c r="I21" s="6">
        <v>227</v>
      </c>
      <c r="J21" s="6">
        <v>201</v>
      </c>
      <c r="K21" s="6">
        <v>164</v>
      </c>
      <c r="L21" s="6">
        <v>148</v>
      </c>
      <c r="M21" s="6">
        <v>195</v>
      </c>
      <c r="N21" s="6">
        <v>216</v>
      </c>
      <c r="O21" s="6">
        <v>205</v>
      </c>
      <c r="P21" s="6">
        <v>220</v>
      </c>
      <c r="Q21" s="6"/>
      <c r="R21" s="6">
        <f>SUM(F21:Q21)</f>
        <v>2024</v>
      </c>
      <c r="S21" s="6">
        <f>COUNT(F21:Q21)</f>
        <v>10</v>
      </c>
      <c r="T21" s="6">
        <f>R21-SMALL(F21:Q21,1)-SMALL(F21:Q21,2)-SMALL(F21:Q21,3)</f>
        <v>1517</v>
      </c>
      <c r="U21" s="6">
        <v>23</v>
      </c>
    </row>
    <row r="22" spans="2:20" ht="12.75">
      <c r="B22" s="10"/>
      <c r="C22" s="11"/>
      <c r="D22" s="11"/>
      <c r="E22" s="11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1" ht="12.75">
      <c r="A23" s="5">
        <v>1</v>
      </c>
      <c r="B23" s="12" t="s">
        <v>55</v>
      </c>
      <c r="C23" s="3" t="s">
        <v>9</v>
      </c>
      <c r="D23" s="5" t="s">
        <v>29</v>
      </c>
      <c r="E23" s="5" t="s">
        <v>23</v>
      </c>
      <c r="F23" s="6"/>
      <c r="G23" s="6"/>
      <c r="H23" s="6"/>
      <c r="I23" s="6"/>
      <c r="J23" s="6">
        <v>326</v>
      </c>
      <c r="K23" s="6">
        <v>302</v>
      </c>
      <c r="L23" s="6"/>
      <c r="M23" s="6">
        <v>311</v>
      </c>
      <c r="N23" s="6">
        <v>317</v>
      </c>
      <c r="O23" s="6">
        <v>323</v>
      </c>
      <c r="P23" s="6">
        <v>306</v>
      </c>
      <c r="Q23" s="6">
        <v>317</v>
      </c>
      <c r="R23" s="6">
        <f>SUM(F23:Q23)</f>
        <v>2202</v>
      </c>
      <c r="S23" s="6">
        <f>COUNT(F23:Q23)</f>
        <v>7</v>
      </c>
      <c r="T23" s="6">
        <f>R23</f>
        <v>2202</v>
      </c>
      <c r="U23" s="6">
        <v>23</v>
      </c>
    </row>
    <row r="24" spans="1:20" ht="12.75">
      <c r="A24" s="5"/>
      <c r="B24" s="12"/>
      <c r="D24" s="5"/>
      <c r="E24" s="5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1" ht="12.75">
      <c r="A25" s="3">
        <v>1</v>
      </c>
      <c r="B25" s="2" t="s">
        <v>32</v>
      </c>
      <c r="C25" s="5" t="s">
        <v>2</v>
      </c>
      <c r="D25" s="5" t="s">
        <v>26</v>
      </c>
      <c r="E25" s="5" t="s">
        <v>25</v>
      </c>
      <c r="F25" s="6">
        <v>345</v>
      </c>
      <c r="G25" s="6">
        <v>330</v>
      </c>
      <c r="H25" s="6"/>
      <c r="I25" s="6">
        <v>338</v>
      </c>
      <c r="J25" s="6">
        <v>338</v>
      </c>
      <c r="K25" s="6"/>
      <c r="L25" s="6"/>
      <c r="M25" s="6">
        <v>340</v>
      </c>
      <c r="N25" s="6">
        <v>337</v>
      </c>
      <c r="O25" s="6">
        <v>330</v>
      </c>
      <c r="P25" s="6"/>
      <c r="Q25" s="6"/>
      <c r="R25" s="6">
        <f aca="true" t="shared" si="2" ref="R25:R49">SUM(F25:Q25)</f>
        <v>2358</v>
      </c>
      <c r="S25" s="6">
        <f aca="true" t="shared" si="3" ref="S25:S49">COUNT(F25:Q25)</f>
        <v>7</v>
      </c>
      <c r="T25" s="6">
        <f>R25</f>
        <v>2358</v>
      </c>
      <c r="U25" s="6">
        <v>50</v>
      </c>
    </row>
    <row r="26" spans="1:21" ht="12.75">
      <c r="A26" s="5">
        <v>2</v>
      </c>
      <c r="B26" s="2" t="s">
        <v>115</v>
      </c>
      <c r="C26" s="3" t="s">
        <v>6</v>
      </c>
      <c r="D26" s="5" t="s">
        <v>26</v>
      </c>
      <c r="E26" s="5" t="s">
        <v>25</v>
      </c>
      <c r="F26" s="6">
        <v>327</v>
      </c>
      <c r="G26" s="6">
        <v>332</v>
      </c>
      <c r="H26" s="6">
        <v>324</v>
      </c>
      <c r="I26" s="6"/>
      <c r="J26" s="6">
        <v>330</v>
      </c>
      <c r="K26" s="6">
        <v>318</v>
      </c>
      <c r="L26" s="6"/>
      <c r="M26" s="6">
        <v>310</v>
      </c>
      <c r="N26" s="6">
        <v>321</v>
      </c>
      <c r="O26" s="6">
        <v>299</v>
      </c>
      <c r="P26" s="6">
        <v>306</v>
      </c>
      <c r="Q26" s="6">
        <v>309</v>
      </c>
      <c r="R26" s="6">
        <f t="shared" si="2"/>
        <v>3176</v>
      </c>
      <c r="S26" s="6">
        <f t="shared" si="3"/>
        <v>10</v>
      </c>
      <c r="T26" s="6">
        <f>R26-SMALL(F26:Q26,1)-SMALL(F26:Q26,2)-SMALL(F26:Q26,3)</f>
        <v>2262</v>
      </c>
      <c r="U26" s="6">
        <v>47</v>
      </c>
    </row>
    <row r="27" spans="1:21" ht="12.75">
      <c r="A27" s="3">
        <v>3</v>
      </c>
      <c r="B27" s="7" t="s">
        <v>78</v>
      </c>
      <c r="C27" s="5" t="s">
        <v>14</v>
      </c>
      <c r="D27" s="5" t="s">
        <v>26</v>
      </c>
      <c r="E27" s="5" t="s">
        <v>25</v>
      </c>
      <c r="F27" s="6">
        <v>328</v>
      </c>
      <c r="G27" s="6">
        <v>319</v>
      </c>
      <c r="H27" s="6">
        <v>295</v>
      </c>
      <c r="I27" s="6">
        <v>311</v>
      </c>
      <c r="J27" s="6">
        <v>318</v>
      </c>
      <c r="K27" s="6">
        <v>289</v>
      </c>
      <c r="L27" s="6"/>
      <c r="M27" s="6">
        <v>287</v>
      </c>
      <c r="N27" s="6">
        <v>305</v>
      </c>
      <c r="O27" s="6">
        <v>316</v>
      </c>
      <c r="P27" s="6">
        <v>319</v>
      </c>
      <c r="Q27" s="6">
        <v>314</v>
      </c>
      <c r="R27" s="6">
        <f t="shared" si="2"/>
        <v>3401</v>
      </c>
      <c r="S27" s="6">
        <f t="shared" si="3"/>
        <v>11</v>
      </c>
      <c r="T27" s="6">
        <f>R27-SMALL(F27:Q27,1)-SMALL(F27:Q27,2)-SMALL(F27:Q27,3)-SMALL(F27:Q27,4)</f>
        <v>2225</v>
      </c>
      <c r="U27" s="6">
        <v>44</v>
      </c>
    </row>
    <row r="28" spans="1:21" ht="12.75">
      <c r="A28" s="5">
        <v>4</v>
      </c>
      <c r="B28" s="2" t="s">
        <v>117</v>
      </c>
      <c r="C28" s="3" t="s">
        <v>6</v>
      </c>
      <c r="D28" s="5" t="s">
        <v>26</v>
      </c>
      <c r="E28" s="5" t="s">
        <v>25</v>
      </c>
      <c r="F28" s="6"/>
      <c r="G28" s="6">
        <v>317</v>
      </c>
      <c r="H28" s="6">
        <v>318</v>
      </c>
      <c r="I28" s="6">
        <v>316</v>
      </c>
      <c r="J28" s="6">
        <v>315</v>
      </c>
      <c r="K28" s="6"/>
      <c r="L28" s="6"/>
      <c r="M28" s="6">
        <v>318</v>
      </c>
      <c r="N28" s="6">
        <v>308</v>
      </c>
      <c r="O28" s="6">
        <v>322</v>
      </c>
      <c r="P28" s="6">
        <v>318</v>
      </c>
      <c r="Q28" s="6">
        <v>314</v>
      </c>
      <c r="R28" s="6">
        <f t="shared" si="2"/>
        <v>2846</v>
      </c>
      <c r="S28" s="6">
        <f t="shared" si="3"/>
        <v>9</v>
      </c>
      <c r="T28" s="6">
        <f>R28-SMALL(F28:Q28,1)-SMALL(F28:Q28,2)</f>
        <v>2224</v>
      </c>
      <c r="U28" s="6">
        <v>41</v>
      </c>
    </row>
    <row r="29" spans="1:21" ht="12.75">
      <c r="A29" s="3">
        <v>5</v>
      </c>
      <c r="B29" s="2" t="s">
        <v>110</v>
      </c>
      <c r="C29" s="3" t="s">
        <v>18</v>
      </c>
      <c r="D29" s="5" t="s">
        <v>26</v>
      </c>
      <c r="E29" s="5" t="s">
        <v>25</v>
      </c>
      <c r="F29" s="6"/>
      <c r="G29" s="6">
        <v>327</v>
      </c>
      <c r="H29" s="6">
        <v>317</v>
      </c>
      <c r="I29" s="6">
        <v>320</v>
      </c>
      <c r="J29" s="6">
        <v>328</v>
      </c>
      <c r="K29" s="6"/>
      <c r="L29" s="6"/>
      <c r="M29" s="6">
        <v>319</v>
      </c>
      <c r="N29" s="6"/>
      <c r="O29" s="6">
        <v>314</v>
      </c>
      <c r="P29" s="6"/>
      <c r="Q29" s="6">
        <v>296</v>
      </c>
      <c r="R29" s="6">
        <f t="shared" si="2"/>
        <v>2221</v>
      </c>
      <c r="S29" s="6">
        <f t="shared" si="3"/>
        <v>7</v>
      </c>
      <c r="T29" s="6">
        <f>R29</f>
        <v>2221</v>
      </c>
      <c r="U29" s="6">
        <v>38</v>
      </c>
    </row>
    <row r="30" spans="1:21" ht="12.75">
      <c r="A30" s="5">
        <v>6</v>
      </c>
      <c r="B30" s="2" t="s">
        <v>109</v>
      </c>
      <c r="C30" s="3" t="s">
        <v>18</v>
      </c>
      <c r="D30" s="5" t="s">
        <v>26</v>
      </c>
      <c r="E30" s="5" t="s">
        <v>25</v>
      </c>
      <c r="F30" s="6">
        <v>305</v>
      </c>
      <c r="G30" s="6">
        <v>315</v>
      </c>
      <c r="H30" s="6">
        <v>301</v>
      </c>
      <c r="I30" s="6">
        <v>296</v>
      </c>
      <c r="J30" s="6">
        <v>314</v>
      </c>
      <c r="K30" s="6">
        <v>313</v>
      </c>
      <c r="L30" s="6">
        <v>320</v>
      </c>
      <c r="M30" s="6">
        <v>307</v>
      </c>
      <c r="N30" s="6">
        <v>309</v>
      </c>
      <c r="O30" s="6">
        <v>324</v>
      </c>
      <c r="P30" s="6">
        <v>316</v>
      </c>
      <c r="Q30" s="6">
        <v>319</v>
      </c>
      <c r="R30" s="6">
        <f t="shared" si="2"/>
        <v>3739</v>
      </c>
      <c r="S30" s="6">
        <f t="shared" si="3"/>
        <v>12</v>
      </c>
      <c r="T30" s="6">
        <f>R30-SMALL(F30:Q30,1)-SMALL(F30:Q30,2)-SMALL(F30:Q30,3)-SMALL(F30:Q30,4)-SMALL(F30:Q30,5)</f>
        <v>2221</v>
      </c>
      <c r="U30" s="6">
        <v>35</v>
      </c>
    </row>
    <row r="31" spans="1:21" ht="12.75">
      <c r="A31" s="3">
        <v>7</v>
      </c>
      <c r="B31" s="14" t="s">
        <v>120</v>
      </c>
      <c r="C31" s="15" t="s">
        <v>19</v>
      </c>
      <c r="D31" s="5" t="s">
        <v>26</v>
      </c>
      <c r="E31" s="5" t="s">
        <v>25</v>
      </c>
      <c r="F31" s="6"/>
      <c r="G31" s="6">
        <v>320</v>
      </c>
      <c r="H31" s="6">
        <v>313</v>
      </c>
      <c r="I31" s="6"/>
      <c r="J31" s="6">
        <v>298</v>
      </c>
      <c r="K31" s="6">
        <v>289</v>
      </c>
      <c r="L31" s="6"/>
      <c r="M31" s="6">
        <v>299</v>
      </c>
      <c r="N31" s="6">
        <v>315</v>
      </c>
      <c r="O31" s="6">
        <v>313</v>
      </c>
      <c r="P31" s="6">
        <v>312</v>
      </c>
      <c r="Q31" s="6">
        <v>318</v>
      </c>
      <c r="R31" s="6">
        <f t="shared" si="2"/>
        <v>2777</v>
      </c>
      <c r="S31" s="6">
        <f t="shared" si="3"/>
        <v>9</v>
      </c>
      <c r="T31" s="6">
        <f>R31-SMALL(F31:Q31,1)-SMALL(F31:Q31,2)</f>
        <v>2190</v>
      </c>
      <c r="U31" s="6">
        <v>32</v>
      </c>
    </row>
    <row r="32" spans="1:21" ht="12.75">
      <c r="A32" s="5">
        <v>8</v>
      </c>
      <c r="B32" s="7" t="s">
        <v>43</v>
      </c>
      <c r="C32" s="5" t="s">
        <v>5</v>
      </c>
      <c r="D32" s="5" t="s">
        <v>26</v>
      </c>
      <c r="E32" s="5" t="s">
        <v>25</v>
      </c>
      <c r="F32" s="6">
        <v>316</v>
      </c>
      <c r="G32" s="6">
        <v>321</v>
      </c>
      <c r="H32" s="6">
        <v>302</v>
      </c>
      <c r="I32" s="6">
        <v>302</v>
      </c>
      <c r="J32" s="6">
        <v>312</v>
      </c>
      <c r="K32" s="6"/>
      <c r="L32" s="6">
        <v>298</v>
      </c>
      <c r="M32" s="6"/>
      <c r="N32" s="6">
        <v>311</v>
      </c>
      <c r="O32" s="6">
        <v>302</v>
      </c>
      <c r="P32" s="6">
        <v>318</v>
      </c>
      <c r="Q32" s="6">
        <v>307</v>
      </c>
      <c r="R32" s="6">
        <f t="shared" si="2"/>
        <v>3089</v>
      </c>
      <c r="S32" s="6">
        <f t="shared" si="3"/>
        <v>10</v>
      </c>
      <c r="T32" s="6">
        <f>R32-SMALL(F32:Q32,1)-SMALL(F32:Q32,2)-SMALL(F32:Q32,3)</f>
        <v>2187</v>
      </c>
      <c r="U32" s="6">
        <v>29</v>
      </c>
    </row>
    <row r="33" spans="1:21" ht="12.75">
      <c r="A33" s="3">
        <v>9</v>
      </c>
      <c r="B33" s="2" t="s">
        <v>105</v>
      </c>
      <c r="C33" s="3" t="s">
        <v>18</v>
      </c>
      <c r="D33" s="5" t="s">
        <v>26</v>
      </c>
      <c r="E33" s="5" t="s">
        <v>25</v>
      </c>
      <c r="F33" s="6">
        <v>297</v>
      </c>
      <c r="G33" s="6">
        <v>305</v>
      </c>
      <c r="H33" s="6">
        <v>303</v>
      </c>
      <c r="I33" s="6">
        <v>305</v>
      </c>
      <c r="J33" s="6">
        <v>318</v>
      </c>
      <c r="K33" s="6">
        <v>321</v>
      </c>
      <c r="L33" s="6">
        <v>314</v>
      </c>
      <c r="M33" s="6">
        <v>296</v>
      </c>
      <c r="N33" s="6">
        <v>309</v>
      </c>
      <c r="O33" s="6">
        <v>314</v>
      </c>
      <c r="P33" s="6">
        <v>305</v>
      </c>
      <c r="Q33" s="6">
        <v>305</v>
      </c>
      <c r="R33" s="6">
        <f t="shared" si="2"/>
        <v>3692</v>
      </c>
      <c r="S33" s="6">
        <f t="shared" si="3"/>
        <v>12</v>
      </c>
      <c r="T33" s="6">
        <f>R33-SMALL(F33:Q33,1)-SMALL(F33:Q33,2)-SMALL(F33:Q33,3)-SMALL(F33:Q33,4)-SMALL(F33:Q33,5)</f>
        <v>2186</v>
      </c>
      <c r="U33" s="6">
        <v>26</v>
      </c>
    </row>
    <row r="34" spans="1:21" ht="12.75">
      <c r="A34" s="5">
        <v>10</v>
      </c>
      <c r="B34" s="2" t="s">
        <v>80</v>
      </c>
      <c r="C34" s="5" t="s">
        <v>14</v>
      </c>
      <c r="D34" s="5" t="s">
        <v>26</v>
      </c>
      <c r="E34" s="5" t="s">
        <v>25</v>
      </c>
      <c r="F34" s="6">
        <v>317</v>
      </c>
      <c r="G34" s="6">
        <v>318</v>
      </c>
      <c r="H34" s="6"/>
      <c r="I34" s="6">
        <v>317</v>
      </c>
      <c r="J34" s="6">
        <v>313</v>
      </c>
      <c r="K34" s="6">
        <v>307</v>
      </c>
      <c r="L34" s="6"/>
      <c r="M34" s="6">
        <v>293</v>
      </c>
      <c r="N34" s="6"/>
      <c r="O34" s="6">
        <v>297</v>
      </c>
      <c r="P34" s="6"/>
      <c r="Q34" s="6">
        <v>308</v>
      </c>
      <c r="R34" s="6">
        <f t="shared" si="2"/>
        <v>2470</v>
      </c>
      <c r="S34" s="6">
        <f t="shared" si="3"/>
        <v>8</v>
      </c>
      <c r="T34" s="6">
        <f>R34-SMALL(F34:Q34,1)</f>
        <v>2177</v>
      </c>
      <c r="U34" s="6">
        <v>23</v>
      </c>
    </row>
    <row r="35" spans="1:21" ht="12.75">
      <c r="A35" s="3">
        <v>11</v>
      </c>
      <c r="B35" s="2" t="s">
        <v>59</v>
      </c>
      <c r="C35" s="3" t="s">
        <v>11</v>
      </c>
      <c r="D35" s="5" t="s">
        <v>26</v>
      </c>
      <c r="E35" s="5" t="s">
        <v>25</v>
      </c>
      <c r="F35" s="6">
        <v>293</v>
      </c>
      <c r="G35" s="6">
        <v>304</v>
      </c>
      <c r="H35" s="6"/>
      <c r="I35" s="6">
        <v>312</v>
      </c>
      <c r="J35" s="6">
        <v>296</v>
      </c>
      <c r="K35" s="6">
        <v>304</v>
      </c>
      <c r="L35" s="6">
        <v>307</v>
      </c>
      <c r="M35" s="6"/>
      <c r="N35" s="6"/>
      <c r="O35" s="6">
        <v>310</v>
      </c>
      <c r="P35" s="6"/>
      <c r="Q35" s="6">
        <v>315</v>
      </c>
      <c r="R35" s="6">
        <f t="shared" si="2"/>
        <v>2441</v>
      </c>
      <c r="S35" s="6">
        <f t="shared" si="3"/>
        <v>8</v>
      </c>
      <c r="T35" s="6">
        <f>R35-SMALL(F35:Q35,1)</f>
        <v>2148</v>
      </c>
      <c r="U35" s="6">
        <v>50</v>
      </c>
    </row>
    <row r="36" spans="1:21" ht="12.75">
      <c r="A36" s="5">
        <v>12</v>
      </c>
      <c r="B36" s="2" t="s">
        <v>101</v>
      </c>
      <c r="C36" s="3" t="s">
        <v>18</v>
      </c>
      <c r="D36" s="5" t="s">
        <v>26</v>
      </c>
      <c r="E36" s="5" t="s">
        <v>25</v>
      </c>
      <c r="F36" s="6"/>
      <c r="G36" s="6">
        <v>289</v>
      </c>
      <c r="H36" s="6">
        <v>300</v>
      </c>
      <c r="I36" s="6">
        <v>298</v>
      </c>
      <c r="J36" s="6">
        <v>310</v>
      </c>
      <c r="K36" s="6">
        <v>305</v>
      </c>
      <c r="L36" s="6">
        <v>268</v>
      </c>
      <c r="M36" s="6">
        <v>290</v>
      </c>
      <c r="N36" s="6">
        <v>291</v>
      </c>
      <c r="O36" s="6">
        <v>310</v>
      </c>
      <c r="P36" s="6">
        <v>300</v>
      </c>
      <c r="Q36" s="6"/>
      <c r="R36" s="6">
        <f t="shared" si="2"/>
        <v>2961</v>
      </c>
      <c r="S36" s="6">
        <f t="shared" si="3"/>
        <v>10</v>
      </c>
      <c r="T36" s="6">
        <f>R36-SMALL(F36:Q36,1)-SMALL(F36:Q36,2)-SMALL(F36:Q36,3)</f>
        <v>2114</v>
      </c>
      <c r="U36" s="6">
        <v>47</v>
      </c>
    </row>
    <row r="37" spans="1:21" ht="12.75">
      <c r="A37" s="3">
        <v>13</v>
      </c>
      <c r="B37" s="2" t="s">
        <v>102</v>
      </c>
      <c r="C37" s="3" t="s">
        <v>18</v>
      </c>
      <c r="D37" s="3" t="s">
        <v>26</v>
      </c>
      <c r="E37" s="3" t="s">
        <v>25</v>
      </c>
      <c r="F37" s="6">
        <v>263</v>
      </c>
      <c r="G37" s="6">
        <v>306</v>
      </c>
      <c r="H37" s="6">
        <v>299</v>
      </c>
      <c r="I37" s="6">
        <v>284</v>
      </c>
      <c r="J37" s="6">
        <v>298</v>
      </c>
      <c r="K37" s="6"/>
      <c r="L37" s="6">
        <v>284</v>
      </c>
      <c r="M37" s="6">
        <v>309</v>
      </c>
      <c r="N37" s="6">
        <v>301</v>
      </c>
      <c r="O37" s="6">
        <v>290</v>
      </c>
      <c r="P37" s="6">
        <v>298</v>
      </c>
      <c r="Q37" s="6">
        <v>292</v>
      </c>
      <c r="R37" s="6">
        <f t="shared" si="2"/>
        <v>3224</v>
      </c>
      <c r="S37" s="6">
        <f t="shared" si="3"/>
        <v>11</v>
      </c>
      <c r="T37" s="6">
        <f>R37-SMALL(F37:Q37,1)-SMALL(F37:Q37,2)-SMALL(F37:Q37,3)-SMALL(F37:Q37,4)</f>
        <v>2103</v>
      </c>
      <c r="U37" s="6">
        <v>44</v>
      </c>
    </row>
    <row r="38" spans="1:21" ht="12.75">
      <c r="A38" s="5">
        <v>14</v>
      </c>
      <c r="B38" s="2" t="s">
        <v>106</v>
      </c>
      <c r="C38" s="3" t="s">
        <v>18</v>
      </c>
      <c r="D38" s="5" t="s">
        <v>26</v>
      </c>
      <c r="E38" s="5" t="s">
        <v>25</v>
      </c>
      <c r="F38" s="6">
        <v>309</v>
      </c>
      <c r="G38" s="6">
        <v>307</v>
      </c>
      <c r="H38" s="6">
        <v>305</v>
      </c>
      <c r="I38" s="6"/>
      <c r="J38" s="6">
        <v>305</v>
      </c>
      <c r="K38" s="6"/>
      <c r="L38" s="6"/>
      <c r="M38" s="6">
        <v>273</v>
      </c>
      <c r="N38" s="6">
        <v>300</v>
      </c>
      <c r="O38" s="6">
        <v>279</v>
      </c>
      <c r="P38" s="6">
        <v>291</v>
      </c>
      <c r="Q38" s="6"/>
      <c r="R38" s="6">
        <f t="shared" si="2"/>
        <v>2369</v>
      </c>
      <c r="S38" s="6">
        <f t="shared" si="3"/>
        <v>8</v>
      </c>
      <c r="T38" s="6">
        <f>R38-SMALL(F38:Q38,1)</f>
        <v>2096</v>
      </c>
      <c r="U38" s="6">
        <v>41</v>
      </c>
    </row>
    <row r="39" spans="1:21" ht="12.75">
      <c r="A39" s="3">
        <v>15</v>
      </c>
      <c r="B39" s="16" t="s">
        <v>67</v>
      </c>
      <c r="C39" s="9" t="s">
        <v>14</v>
      </c>
      <c r="D39" s="17" t="s">
        <v>26</v>
      </c>
      <c r="E39" s="17" t="s">
        <v>25</v>
      </c>
      <c r="F39" s="6">
        <v>276</v>
      </c>
      <c r="G39" s="6">
        <v>289</v>
      </c>
      <c r="H39" s="6">
        <v>298</v>
      </c>
      <c r="I39" s="6">
        <v>315</v>
      </c>
      <c r="J39" s="6">
        <v>299</v>
      </c>
      <c r="K39" s="6">
        <v>293</v>
      </c>
      <c r="L39" s="6">
        <v>289</v>
      </c>
      <c r="M39" s="6">
        <v>286</v>
      </c>
      <c r="N39" s="6">
        <v>284</v>
      </c>
      <c r="O39" s="6">
        <v>290</v>
      </c>
      <c r="P39" s="6"/>
      <c r="Q39" s="6"/>
      <c r="R39" s="6">
        <f t="shared" si="2"/>
        <v>2919</v>
      </c>
      <c r="S39" s="6">
        <f t="shared" si="3"/>
        <v>10</v>
      </c>
      <c r="T39" s="6">
        <f>R39-SMALL(F39:Q39,1)-SMALL(F39:Q39,2)-SMALL(F39:Q39,3)</f>
        <v>2073</v>
      </c>
      <c r="U39" s="6">
        <v>38</v>
      </c>
    </row>
    <row r="40" spans="1:21" ht="12.75">
      <c r="A40" s="5">
        <v>16</v>
      </c>
      <c r="B40" s="10" t="s">
        <v>96</v>
      </c>
      <c r="C40" s="11" t="s">
        <v>17</v>
      </c>
      <c r="D40" s="13" t="s">
        <v>26</v>
      </c>
      <c r="E40" s="13" t="s">
        <v>25</v>
      </c>
      <c r="F40" s="6">
        <v>289</v>
      </c>
      <c r="G40" s="6">
        <v>273</v>
      </c>
      <c r="H40" s="6">
        <v>281</v>
      </c>
      <c r="I40" s="6">
        <v>289</v>
      </c>
      <c r="J40" s="6">
        <v>275</v>
      </c>
      <c r="K40" s="6">
        <v>313</v>
      </c>
      <c r="L40" s="6">
        <v>283</v>
      </c>
      <c r="M40" s="6">
        <v>268</v>
      </c>
      <c r="N40" s="6">
        <v>296</v>
      </c>
      <c r="O40" s="6">
        <v>265</v>
      </c>
      <c r="P40" s="6">
        <v>301</v>
      </c>
      <c r="Q40" s="6">
        <v>290</v>
      </c>
      <c r="R40" s="6">
        <f t="shared" si="2"/>
        <v>3423</v>
      </c>
      <c r="S40" s="6">
        <f t="shared" si="3"/>
        <v>12</v>
      </c>
      <c r="T40" s="6">
        <f>R40-SMALL(F40:Q40,1)-SMALL(F40:Q40,2)-SMALL(F40:Q40,3)-SMALL(F40:Q40,4)-SMALL(F40:Q40,5)</f>
        <v>2061</v>
      </c>
      <c r="U40" s="6">
        <v>35</v>
      </c>
    </row>
    <row r="41" spans="1:21" ht="12.75">
      <c r="A41" s="3">
        <v>17</v>
      </c>
      <c r="B41" s="10" t="s">
        <v>91</v>
      </c>
      <c r="C41" s="11" t="s">
        <v>17</v>
      </c>
      <c r="D41" s="13" t="s">
        <v>26</v>
      </c>
      <c r="E41" s="13" t="s">
        <v>25</v>
      </c>
      <c r="F41" s="6">
        <v>276</v>
      </c>
      <c r="G41" s="6">
        <v>280</v>
      </c>
      <c r="H41" s="6">
        <v>284</v>
      </c>
      <c r="I41" s="6"/>
      <c r="J41" s="6">
        <v>303</v>
      </c>
      <c r="K41" s="6">
        <v>292</v>
      </c>
      <c r="L41" s="6">
        <v>304</v>
      </c>
      <c r="M41" s="6">
        <v>287</v>
      </c>
      <c r="N41" s="6">
        <v>296</v>
      </c>
      <c r="O41" s="6">
        <v>275</v>
      </c>
      <c r="P41" s="6">
        <v>290</v>
      </c>
      <c r="Q41" s="6">
        <v>273</v>
      </c>
      <c r="R41" s="6">
        <f t="shared" si="2"/>
        <v>3160</v>
      </c>
      <c r="S41" s="6">
        <f t="shared" si="3"/>
        <v>11</v>
      </c>
      <c r="T41" s="6">
        <f>R41-SMALL(F41:Q41,1)-SMALL(F41:Q41,2)-SMALL(F41:Q41,3)-SMALL(F41:Q41,4)</f>
        <v>2056</v>
      </c>
      <c r="U41" s="6">
        <v>32</v>
      </c>
    </row>
    <row r="42" spans="1:21" ht="12.75">
      <c r="A42" s="5">
        <v>18</v>
      </c>
      <c r="B42" s="2" t="s">
        <v>100</v>
      </c>
      <c r="C42" s="3" t="s">
        <v>18</v>
      </c>
      <c r="D42" s="5" t="s">
        <v>26</v>
      </c>
      <c r="E42" s="5" t="s">
        <v>25</v>
      </c>
      <c r="F42" s="6"/>
      <c r="G42" s="6">
        <v>271</v>
      </c>
      <c r="H42" s="6">
        <v>303</v>
      </c>
      <c r="I42" s="6">
        <v>288</v>
      </c>
      <c r="J42" s="6">
        <v>280</v>
      </c>
      <c r="K42" s="6">
        <v>277</v>
      </c>
      <c r="L42" s="6">
        <v>255</v>
      </c>
      <c r="M42" s="6">
        <v>261</v>
      </c>
      <c r="N42" s="6">
        <v>309</v>
      </c>
      <c r="O42" s="6">
        <v>293</v>
      </c>
      <c r="P42" s="6">
        <v>288</v>
      </c>
      <c r="Q42" s="6"/>
      <c r="R42" s="6">
        <f t="shared" si="2"/>
        <v>2825</v>
      </c>
      <c r="S42" s="6">
        <f t="shared" si="3"/>
        <v>10</v>
      </c>
      <c r="T42" s="6">
        <f>R42-SMALL(F42:Q42,1)-SMALL(F42:Q42,2)-SMALL(F42:Q42,3)</f>
        <v>2038</v>
      </c>
      <c r="U42" s="6">
        <v>29</v>
      </c>
    </row>
    <row r="43" spans="1:21" ht="12.75">
      <c r="A43" s="3">
        <v>19</v>
      </c>
      <c r="B43" s="2" t="s">
        <v>39</v>
      </c>
      <c r="C43" s="5" t="s">
        <v>4</v>
      </c>
      <c r="D43" s="5" t="s">
        <v>26</v>
      </c>
      <c r="E43" s="5" t="s">
        <v>25</v>
      </c>
      <c r="F43" s="6"/>
      <c r="G43" s="6"/>
      <c r="H43" s="6"/>
      <c r="I43" s="6"/>
      <c r="J43" s="6">
        <v>284</v>
      </c>
      <c r="K43" s="6">
        <v>281</v>
      </c>
      <c r="L43" s="6">
        <v>281</v>
      </c>
      <c r="M43" s="6">
        <v>291</v>
      </c>
      <c r="N43" s="6">
        <v>281</v>
      </c>
      <c r="O43" s="6">
        <v>291</v>
      </c>
      <c r="P43" s="6">
        <v>286</v>
      </c>
      <c r="Q43" s="6"/>
      <c r="R43" s="6">
        <f t="shared" si="2"/>
        <v>1995</v>
      </c>
      <c r="S43" s="6">
        <f t="shared" si="3"/>
        <v>7</v>
      </c>
      <c r="T43" s="6">
        <f>R43</f>
        <v>1995</v>
      </c>
      <c r="U43" s="6">
        <v>26</v>
      </c>
    </row>
    <row r="44" spans="1:21" ht="12.75">
      <c r="A44" s="5">
        <v>20</v>
      </c>
      <c r="B44" s="2" t="s">
        <v>70</v>
      </c>
      <c r="C44" s="5" t="s">
        <v>14</v>
      </c>
      <c r="D44" s="5" t="s">
        <v>26</v>
      </c>
      <c r="E44" s="5" t="s">
        <v>25</v>
      </c>
      <c r="F44" s="6"/>
      <c r="G44" s="6">
        <v>224</v>
      </c>
      <c r="H44" s="6">
        <v>291</v>
      </c>
      <c r="I44" s="6">
        <v>263</v>
      </c>
      <c r="J44" s="6">
        <v>254</v>
      </c>
      <c r="K44" s="6">
        <v>249</v>
      </c>
      <c r="L44" s="6">
        <v>264</v>
      </c>
      <c r="M44" s="6">
        <v>282</v>
      </c>
      <c r="N44" s="6">
        <v>288</v>
      </c>
      <c r="O44" s="6">
        <v>280</v>
      </c>
      <c r="P44" s="6">
        <v>285</v>
      </c>
      <c r="Q44" s="6">
        <v>261</v>
      </c>
      <c r="R44" s="6">
        <f t="shared" si="2"/>
        <v>2941</v>
      </c>
      <c r="S44" s="6">
        <f t="shared" si="3"/>
        <v>11</v>
      </c>
      <c r="T44" s="6">
        <f>R44-SMALL(F44:Q44,1)-SMALL(F44:Q44,2)-SMALL(F44:Q44,3)-SMALL(F44:Q44,4)</f>
        <v>1953</v>
      </c>
      <c r="U44" s="6">
        <v>23</v>
      </c>
    </row>
    <row r="45" spans="1:21" ht="12.75">
      <c r="A45" s="3">
        <v>21</v>
      </c>
      <c r="B45" s="2" t="s">
        <v>48</v>
      </c>
      <c r="C45" s="3" t="s">
        <v>5</v>
      </c>
      <c r="D45" s="5" t="s">
        <v>26</v>
      </c>
      <c r="E45" s="5" t="s">
        <v>25</v>
      </c>
      <c r="F45" s="6"/>
      <c r="G45" s="6"/>
      <c r="H45" s="6"/>
      <c r="I45" s="6">
        <v>258</v>
      </c>
      <c r="J45" s="6">
        <v>256</v>
      </c>
      <c r="K45" s="6"/>
      <c r="L45" s="6">
        <v>295</v>
      </c>
      <c r="M45" s="6"/>
      <c r="N45" s="6">
        <v>287</v>
      </c>
      <c r="O45" s="6">
        <v>279</v>
      </c>
      <c r="P45" s="6">
        <v>281</v>
      </c>
      <c r="Q45" s="6">
        <v>271</v>
      </c>
      <c r="R45" s="6">
        <f t="shared" si="2"/>
        <v>1927</v>
      </c>
      <c r="S45" s="6">
        <f t="shared" si="3"/>
        <v>7</v>
      </c>
      <c r="T45" s="6">
        <f>R45</f>
        <v>1927</v>
      </c>
      <c r="U45" s="6">
        <v>35</v>
      </c>
    </row>
    <row r="46" spans="1:21" ht="12.75">
      <c r="A46" s="5">
        <v>22</v>
      </c>
      <c r="B46" s="2" t="s">
        <v>104</v>
      </c>
      <c r="C46" s="3" t="s">
        <v>18</v>
      </c>
      <c r="D46" s="5" t="s">
        <v>26</v>
      </c>
      <c r="E46" s="5" t="s">
        <v>25</v>
      </c>
      <c r="F46" s="6">
        <v>275</v>
      </c>
      <c r="G46" s="6">
        <v>245</v>
      </c>
      <c r="H46" s="6">
        <v>265</v>
      </c>
      <c r="I46" s="6">
        <v>271</v>
      </c>
      <c r="J46" s="6">
        <v>274</v>
      </c>
      <c r="K46" s="6">
        <v>290</v>
      </c>
      <c r="L46" s="6">
        <v>269</v>
      </c>
      <c r="M46" s="6"/>
      <c r="N46" s="6"/>
      <c r="O46" s="6"/>
      <c r="P46" s="6"/>
      <c r="Q46" s="6">
        <v>256</v>
      </c>
      <c r="R46" s="6">
        <f t="shared" si="2"/>
        <v>2145</v>
      </c>
      <c r="S46" s="6">
        <f t="shared" si="3"/>
        <v>8</v>
      </c>
      <c r="T46" s="6">
        <f>R46-SMALL(F46:Q46,1)</f>
        <v>1900</v>
      </c>
      <c r="U46" s="6">
        <v>32</v>
      </c>
    </row>
    <row r="47" spans="1:21" ht="12.75">
      <c r="A47" s="3">
        <v>23</v>
      </c>
      <c r="B47" s="16" t="s">
        <v>66</v>
      </c>
      <c r="C47" s="9" t="s">
        <v>14</v>
      </c>
      <c r="D47" s="17" t="s">
        <v>26</v>
      </c>
      <c r="E47" s="17" t="s">
        <v>25</v>
      </c>
      <c r="F47" s="6">
        <v>228</v>
      </c>
      <c r="G47" s="6">
        <v>254</v>
      </c>
      <c r="H47" s="6">
        <v>199</v>
      </c>
      <c r="I47" s="6">
        <v>201</v>
      </c>
      <c r="J47" s="6">
        <v>242</v>
      </c>
      <c r="K47" s="6">
        <v>248</v>
      </c>
      <c r="L47" s="6"/>
      <c r="M47" s="6">
        <v>274</v>
      </c>
      <c r="N47" s="6">
        <v>246</v>
      </c>
      <c r="O47" s="6">
        <v>236</v>
      </c>
      <c r="P47" s="6">
        <v>197</v>
      </c>
      <c r="Q47" s="6">
        <v>247</v>
      </c>
      <c r="R47" s="6">
        <f t="shared" si="2"/>
        <v>2572</v>
      </c>
      <c r="S47" s="6">
        <f t="shared" si="3"/>
        <v>11</v>
      </c>
      <c r="T47" s="6">
        <f>R47-SMALL(F47:Q47,1)-SMALL(F47:Q47,2)-SMALL(F47:Q47,3)-SMALL(F47:Q47,4)</f>
        <v>1747</v>
      </c>
      <c r="U47" s="6">
        <v>29</v>
      </c>
    </row>
    <row r="48" spans="1:21" ht="12.75">
      <c r="A48" s="5">
        <v>24</v>
      </c>
      <c r="B48" s="10" t="s">
        <v>93</v>
      </c>
      <c r="C48" s="11" t="s">
        <v>17</v>
      </c>
      <c r="D48" s="13" t="s">
        <v>26</v>
      </c>
      <c r="E48" s="13" t="s">
        <v>25</v>
      </c>
      <c r="F48" s="6">
        <v>242</v>
      </c>
      <c r="G48" s="6">
        <v>238</v>
      </c>
      <c r="H48" s="6">
        <v>249</v>
      </c>
      <c r="I48" s="6">
        <v>204</v>
      </c>
      <c r="J48" s="6">
        <v>200</v>
      </c>
      <c r="K48" s="6"/>
      <c r="L48" s="6">
        <v>241</v>
      </c>
      <c r="M48" s="6"/>
      <c r="N48" s="6"/>
      <c r="O48" s="6"/>
      <c r="P48" s="6"/>
      <c r="Q48" s="6">
        <v>261</v>
      </c>
      <c r="R48" s="6">
        <f t="shared" si="2"/>
        <v>1635</v>
      </c>
      <c r="S48" s="6">
        <f t="shared" si="3"/>
        <v>7</v>
      </c>
      <c r="T48" s="6">
        <f>R48</f>
        <v>1635</v>
      </c>
      <c r="U48" s="6">
        <v>26</v>
      </c>
    </row>
    <row r="49" spans="1:21" ht="12.75">
      <c r="A49" s="5">
        <v>26</v>
      </c>
      <c r="B49" s="2" t="s">
        <v>103</v>
      </c>
      <c r="C49" s="3" t="s">
        <v>18</v>
      </c>
      <c r="D49" s="5" t="s">
        <v>26</v>
      </c>
      <c r="E49" s="5" t="s">
        <v>25</v>
      </c>
      <c r="F49" s="6">
        <v>227</v>
      </c>
      <c r="G49" s="6">
        <v>165</v>
      </c>
      <c r="H49" s="6">
        <v>218</v>
      </c>
      <c r="I49" s="6"/>
      <c r="J49" s="6">
        <v>178</v>
      </c>
      <c r="K49" s="6">
        <v>205</v>
      </c>
      <c r="L49" s="6">
        <v>158</v>
      </c>
      <c r="M49" s="6">
        <v>193</v>
      </c>
      <c r="N49" s="6">
        <v>181</v>
      </c>
      <c r="O49" s="6">
        <v>198</v>
      </c>
      <c r="P49" s="6"/>
      <c r="Q49" s="6">
        <v>160</v>
      </c>
      <c r="R49" s="6">
        <f t="shared" si="2"/>
        <v>1883</v>
      </c>
      <c r="S49" s="6">
        <f t="shared" si="3"/>
        <v>10</v>
      </c>
      <c r="T49" s="6">
        <f>R49-SMALL(F49:Q49,1)-SMALL(F49:Q49,2)-SMALL(F49:Q49,3)</f>
        <v>1400</v>
      </c>
      <c r="U49" s="6">
        <v>23</v>
      </c>
    </row>
    <row r="50" spans="1:20" ht="12.75">
      <c r="A50" s="5"/>
      <c r="C50" s="5"/>
      <c r="D50" s="5"/>
      <c r="E50" s="5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1" ht="12.75">
      <c r="A51" s="9">
        <v>1</v>
      </c>
      <c r="B51" s="12" t="s">
        <v>57</v>
      </c>
      <c r="C51" s="3" t="s">
        <v>10</v>
      </c>
      <c r="D51" s="5" t="s">
        <v>26</v>
      </c>
      <c r="E51" s="5" t="s">
        <v>23</v>
      </c>
      <c r="F51" s="6"/>
      <c r="G51" s="6"/>
      <c r="H51" s="6">
        <v>349</v>
      </c>
      <c r="I51" s="6">
        <v>355</v>
      </c>
      <c r="J51" s="6">
        <v>351</v>
      </c>
      <c r="K51" s="6"/>
      <c r="L51" s="6"/>
      <c r="M51" s="6">
        <v>354</v>
      </c>
      <c r="N51" s="6">
        <v>355</v>
      </c>
      <c r="O51" s="6">
        <v>352</v>
      </c>
      <c r="P51" s="6">
        <v>345</v>
      </c>
      <c r="Q51" s="6"/>
      <c r="R51" s="6">
        <f aca="true" t="shared" si="4" ref="R51:R57">SUM(F51:Q51)</f>
        <v>2461</v>
      </c>
      <c r="S51" s="6">
        <f aca="true" t="shared" si="5" ref="S51:S57">COUNT(F51:Q51)</f>
        <v>7</v>
      </c>
      <c r="T51" s="6">
        <f>R51</f>
        <v>2461</v>
      </c>
      <c r="U51" s="6">
        <v>41</v>
      </c>
    </row>
    <row r="52" spans="1:21" ht="12.75">
      <c r="A52" s="5">
        <v>2</v>
      </c>
      <c r="B52" s="7" t="s">
        <v>116</v>
      </c>
      <c r="C52" s="3" t="s">
        <v>6</v>
      </c>
      <c r="D52" s="9" t="s">
        <v>26</v>
      </c>
      <c r="E52" s="9" t="s">
        <v>23</v>
      </c>
      <c r="F52" s="6"/>
      <c r="G52" s="6">
        <v>350</v>
      </c>
      <c r="H52" s="6">
        <v>346</v>
      </c>
      <c r="I52" s="6"/>
      <c r="J52" s="6">
        <v>349</v>
      </c>
      <c r="K52" s="6"/>
      <c r="L52" s="6">
        <v>347</v>
      </c>
      <c r="M52" s="6">
        <v>352</v>
      </c>
      <c r="N52" s="6">
        <v>351</v>
      </c>
      <c r="O52" s="6">
        <v>351</v>
      </c>
      <c r="P52" s="6">
        <v>345</v>
      </c>
      <c r="Q52" s="6"/>
      <c r="R52" s="6">
        <f t="shared" si="4"/>
        <v>2791</v>
      </c>
      <c r="S52" s="6">
        <f t="shared" si="5"/>
        <v>8</v>
      </c>
      <c r="T52" s="6">
        <f>R52-SMALL(F52:Q52,1)</f>
        <v>2446</v>
      </c>
      <c r="U52" s="6">
        <v>38</v>
      </c>
    </row>
    <row r="53" spans="1:21" ht="12.75">
      <c r="A53" s="9">
        <v>3</v>
      </c>
      <c r="B53" s="2" t="s">
        <v>114</v>
      </c>
      <c r="C53" s="3" t="s">
        <v>6</v>
      </c>
      <c r="D53" s="9" t="s">
        <v>26</v>
      </c>
      <c r="E53" s="9" t="s">
        <v>23</v>
      </c>
      <c r="F53" s="6"/>
      <c r="G53" s="6">
        <v>339</v>
      </c>
      <c r="H53" s="6"/>
      <c r="I53" s="6">
        <v>338</v>
      </c>
      <c r="J53" s="6">
        <v>330</v>
      </c>
      <c r="K53" s="6"/>
      <c r="L53" s="6"/>
      <c r="M53" s="6">
        <v>340</v>
      </c>
      <c r="N53" s="6">
        <v>343</v>
      </c>
      <c r="O53" s="6">
        <v>339</v>
      </c>
      <c r="P53" s="6">
        <v>346</v>
      </c>
      <c r="Q53" s="6">
        <v>347</v>
      </c>
      <c r="R53" s="6">
        <f t="shared" si="4"/>
        <v>2722</v>
      </c>
      <c r="S53" s="6">
        <f t="shared" si="5"/>
        <v>8</v>
      </c>
      <c r="T53" s="6">
        <f>R53-SMALL(F53:Q53,1)</f>
        <v>2392</v>
      </c>
      <c r="U53" s="6">
        <v>35</v>
      </c>
    </row>
    <row r="54" spans="1:21" ht="12.75">
      <c r="A54" s="5">
        <v>4</v>
      </c>
      <c r="B54" s="2" t="s">
        <v>54</v>
      </c>
      <c r="C54" s="3" t="s">
        <v>8</v>
      </c>
      <c r="D54" s="5" t="s">
        <v>26</v>
      </c>
      <c r="E54" s="5" t="s">
        <v>23</v>
      </c>
      <c r="F54" s="6">
        <v>332</v>
      </c>
      <c r="G54" s="6">
        <v>329</v>
      </c>
      <c r="H54" s="6">
        <v>340</v>
      </c>
      <c r="I54" s="6"/>
      <c r="J54" s="6">
        <v>339</v>
      </c>
      <c r="K54" s="6">
        <v>323</v>
      </c>
      <c r="L54" s="6">
        <v>340</v>
      </c>
      <c r="M54" s="6"/>
      <c r="N54" s="6">
        <v>346</v>
      </c>
      <c r="O54" s="6">
        <v>322</v>
      </c>
      <c r="P54" s="6">
        <v>314</v>
      </c>
      <c r="Q54" s="6">
        <v>322</v>
      </c>
      <c r="R54" s="6">
        <f t="shared" si="4"/>
        <v>3307</v>
      </c>
      <c r="S54" s="6">
        <f t="shared" si="5"/>
        <v>10</v>
      </c>
      <c r="T54" s="6">
        <f>R54-SMALL(F54:Q54,1)-SMALL(F54:Q54,2)-SMALL(F54:Q54,3)</f>
        <v>2349</v>
      </c>
      <c r="U54" s="6">
        <v>32</v>
      </c>
    </row>
    <row r="55" spans="1:21" ht="12.75">
      <c r="A55" s="9">
        <v>5</v>
      </c>
      <c r="B55" s="16" t="s">
        <v>65</v>
      </c>
      <c r="C55" s="9" t="s">
        <v>13</v>
      </c>
      <c r="D55" s="17" t="s">
        <v>26</v>
      </c>
      <c r="E55" s="17" t="s">
        <v>23</v>
      </c>
      <c r="F55" s="6">
        <v>334</v>
      </c>
      <c r="G55" s="6">
        <v>339</v>
      </c>
      <c r="H55" s="6"/>
      <c r="I55" s="6">
        <v>339</v>
      </c>
      <c r="J55" s="6">
        <v>338</v>
      </c>
      <c r="K55" s="6">
        <v>331</v>
      </c>
      <c r="L55" s="6"/>
      <c r="M55" s="6">
        <v>334</v>
      </c>
      <c r="N55" s="6">
        <v>332</v>
      </c>
      <c r="O55" s="6"/>
      <c r="P55" s="6"/>
      <c r="Q55" s="6">
        <v>328</v>
      </c>
      <c r="R55" s="6">
        <f t="shared" si="4"/>
        <v>2675</v>
      </c>
      <c r="S55" s="6">
        <f t="shared" si="5"/>
        <v>8</v>
      </c>
      <c r="T55" s="6">
        <f>R55-SMALL(F55:Q55,1)</f>
        <v>2347</v>
      </c>
      <c r="U55" s="6">
        <v>29</v>
      </c>
    </row>
    <row r="56" spans="1:21" ht="12.75">
      <c r="A56" s="9">
        <v>7</v>
      </c>
      <c r="B56" s="10" t="s">
        <v>94</v>
      </c>
      <c r="C56" s="11" t="s">
        <v>17</v>
      </c>
      <c r="D56" s="11" t="s">
        <v>26</v>
      </c>
      <c r="E56" s="11" t="s">
        <v>23</v>
      </c>
      <c r="F56" s="6">
        <v>275</v>
      </c>
      <c r="G56" s="6">
        <v>275</v>
      </c>
      <c r="H56" s="6">
        <v>269</v>
      </c>
      <c r="I56" s="6">
        <v>284</v>
      </c>
      <c r="J56" s="6">
        <v>257</v>
      </c>
      <c r="K56" s="6">
        <v>294</v>
      </c>
      <c r="L56" s="6">
        <v>262</v>
      </c>
      <c r="M56" s="6">
        <v>305</v>
      </c>
      <c r="N56" s="6">
        <v>294</v>
      </c>
      <c r="O56" s="6">
        <v>297</v>
      </c>
      <c r="P56" s="6">
        <v>315</v>
      </c>
      <c r="Q56" s="6">
        <v>305</v>
      </c>
      <c r="R56" s="6">
        <f t="shared" si="4"/>
        <v>3432</v>
      </c>
      <c r="S56" s="6">
        <f t="shared" si="5"/>
        <v>12</v>
      </c>
      <c r="T56" s="6">
        <f>R56-SMALL(F56:Q56,1)-SMALL(F56:Q56,2)-SMALL(F56:Q56,3)-SMALL(F56:Q56,4)-SMALL(F56:Q56,5)</f>
        <v>2094</v>
      </c>
      <c r="U56" s="6">
        <v>26</v>
      </c>
    </row>
    <row r="57" spans="1:21" ht="12.75">
      <c r="A57" s="5">
        <v>8</v>
      </c>
      <c r="B57" s="8" t="s">
        <v>64</v>
      </c>
      <c r="C57" s="9" t="s">
        <v>13</v>
      </c>
      <c r="D57" s="9" t="s">
        <v>26</v>
      </c>
      <c r="E57" s="9" t="s">
        <v>23</v>
      </c>
      <c r="F57" s="6">
        <v>226</v>
      </c>
      <c r="G57" s="6"/>
      <c r="H57" s="6">
        <v>243</v>
      </c>
      <c r="I57" s="6">
        <v>241</v>
      </c>
      <c r="J57" s="6"/>
      <c r="K57" s="6">
        <v>257</v>
      </c>
      <c r="L57" s="6">
        <v>252</v>
      </c>
      <c r="M57" s="6">
        <v>225</v>
      </c>
      <c r="N57" s="6">
        <v>235</v>
      </c>
      <c r="O57" s="6">
        <v>258</v>
      </c>
      <c r="P57" s="6">
        <v>253</v>
      </c>
      <c r="Q57" s="6">
        <v>240</v>
      </c>
      <c r="R57" s="6">
        <f t="shared" si="4"/>
        <v>2430</v>
      </c>
      <c r="S57" s="6">
        <f t="shared" si="5"/>
        <v>10</v>
      </c>
      <c r="T57" s="6">
        <f>R57-SMALL(F57:Q57,1)-SMALL(F57:Q57,2)-SMALL(F57:Q57,3)</f>
        <v>1744</v>
      </c>
      <c r="U57" s="6">
        <v>23</v>
      </c>
    </row>
    <row r="58" spans="1:20" ht="12.75">
      <c r="A58" s="5"/>
      <c r="B58" s="18"/>
      <c r="C58" s="5"/>
      <c r="D58" s="9"/>
      <c r="E58" s="9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1" ht="12.75">
      <c r="A59" s="3">
        <v>1</v>
      </c>
      <c r="B59" s="2" t="s">
        <v>38</v>
      </c>
      <c r="C59" s="5" t="s">
        <v>4</v>
      </c>
      <c r="D59" s="5" t="s">
        <v>24</v>
      </c>
      <c r="E59" s="5" t="s">
        <v>25</v>
      </c>
      <c r="F59" s="6">
        <v>329</v>
      </c>
      <c r="G59" s="6">
        <v>336</v>
      </c>
      <c r="H59" s="6">
        <v>324</v>
      </c>
      <c r="I59" s="6">
        <v>328</v>
      </c>
      <c r="J59" s="6"/>
      <c r="K59" s="6"/>
      <c r="L59" s="6">
        <v>334</v>
      </c>
      <c r="M59" s="6">
        <v>329</v>
      </c>
      <c r="N59" s="6">
        <v>335</v>
      </c>
      <c r="O59" s="6">
        <v>331</v>
      </c>
      <c r="P59" s="6">
        <v>337</v>
      </c>
      <c r="Q59" s="6"/>
      <c r="R59" s="6">
        <f aca="true" t="shared" si="6" ref="R59:R70">SUM(F59:Q59)</f>
        <v>2983</v>
      </c>
      <c r="S59" s="6">
        <f aca="true" t="shared" si="7" ref="S59:S70">COUNT(F59:Q59)</f>
        <v>9</v>
      </c>
      <c r="T59" s="6">
        <f>R59-SMALL(F59:Q59,1)-SMALL(F59:Q59,2)</f>
        <v>2331</v>
      </c>
      <c r="U59" s="6">
        <v>50</v>
      </c>
    </row>
    <row r="60" spans="1:21" ht="12.75">
      <c r="A60" s="3">
        <v>2</v>
      </c>
      <c r="B60" s="2" t="s">
        <v>36</v>
      </c>
      <c r="C60" s="5" t="s">
        <v>4</v>
      </c>
      <c r="D60" s="5" t="s">
        <v>24</v>
      </c>
      <c r="E60" s="5" t="s">
        <v>25</v>
      </c>
      <c r="F60" s="6">
        <v>321</v>
      </c>
      <c r="G60" s="6">
        <v>304</v>
      </c>
      <c r="H60" s="6">
        <v>301</v>
      </c>
      <c r="I60" s="6">
        <v>291</v>
      </c>
      <c r="J60" s="6">
        <v>321</v>
      </c>
      <c r="K60" s="6">
        <v>309</v>
      </c>
      <c r="L60" s="6">
        <v>303</v>
      </c>
      <c r="M60" s="6">
        <v>324</v>
      </c>
      <c r="N60" s="6">
        <v>326</v>
      </c>
      <c r="O60" s="6">
        <v>325</v>
      </c>
      <c r="P60" s="6">
        <v>333</v>
      </c>
      <c r="Q60" s="6">
        <v>334</v>
      </c>
      <c r="R60" s="6">
        <f t="shared" si="6"/>
        <v>3792</v>
      </c>
      <c r="S60" s="6">
        <f t="shared" si="7"/>
        <v>12</v>
      </c>
      <c r="T60" s="6">
        <f>R60-SMALL(F60:Q60,1)-SMALL(F60:Q60,2)-SMALL(F60:Q60,3)-SMALL(F60:Q60,4)-SMALL(F60:Q60,5)</f>
        <v>2284</v>
      </c>
      <c r="U60" s="6">
        <v>47</v>
      </c>
    </row>
    <row r="61" spans="1:21" ht="12.75">
      <c r="A61" s="3">
        <v>3</v>
      </c>
      <c r="B61" s="2" t="s">
        <v>41</v>
      </c>
      <c r="C61" s="5" t="s">
        <v>4</v>
      </c>
      <c r="D61" s="5" t="s">
        <v>24</v>
      </c>
      <c r="E61" s="5" t="s">
        <v>25</v>
      </c>
      <c r="F61" s="6"/>
      <c r="G61" s="6"/>
      <c r="H61" s="6"/>
      <c r="I61" s="6"/>
      <c r="J61" s="6">
        <v>337</v>
      </c>
      <c r="K61" s="6">
        <v>325</v>
      </c>
      <c r="L61" s="6">
        <v>310</v>
      </c>
      <c r="M61" s="6">
        <v>293</v>
      </c>
      <c r="N61" s="6">
        <v>303</v>
      </c>
      <c r="O61" s="6">
        <v>298</v>
      </c>
      <c r="P61" s="6">
        <v>313</v>
      </c>
      <c r="Q61" s="6"/>
      <c r="R61" s="6">
        <f t="shared" si="6"/>
        <v>2179</v>
      </c>
      <c r="S61" s="6">
        <f t="shared" si="7"/>
        <v>7</v>
      </c>
      <c r="T61" s="6">
        <f>R61</f>
        <v>2179</v>
      </c>
      <c r="U61" s="6">
        <v>44</v>
      </c>
    </row>
    <row r="62" spans="1:21" ht="12.75">
      <c r="A62" s="3">
        <v>4</v>
      </c>
      <c r="B62" s="2" t="s">
        <v>76</v>
      </c>
      <c r="C62" s="5" t="s">
        <v>14</v>
      </c>
      <c r="D62" s="5" t="s">
        <v>24</v>
      </c>
      <c r="E62" s="5" t="s">
        <v>25</v>
      </c>
      <c r="F62" s="6">
        <v>306</v>
      </c>
      <c r="G62" s="6"/>
      <c r="H62" s="6">
        <v>312</v>
      </c>
      <c r="I62" s="6">
        <v>313</v>
      </c>
      <c r="J62" s="6"/>
      <c r="K62" s="6">
        <v>283</v>
      </c>
      <c r="L62" s="6">
        <v>296</v>
      </c>
      <c r="M62" s="6">
        <v>294</v>
      </c>
      <c r="N62" s="6">
        <v>317</v>
      </c>
      <c r="O62" s="6">
        <v>311</v>
      </c>
      <c r="P62" s="6">
        <v>314</v>
      </c>
      <c r="Q62" s="6">
        <v>273</v>
      </c>
      <c r="R62" s="6">
        <f t="shared" si="6"/>
        <v>3019</v>
      </c>
      <c r="S62" s="6">
        <f t="shared" si="7"/>
        <v>10</v>
      </c>
      <c r="T62" s="6">
        <f>R62-SMALL(F62:Q62,1)-SMALL(F62:Q62,2)-SMALL(F62:Q62,3)</f>
        <v>2169</v>
      </c>
      <c r="U62" s="6">
        <v>41</v>
      </c>
    </row>
    <row r="63" spans="1:21" ht="12.75">
      <c r="A63" s="3">
        <v>5</v>
      </c>
      <c r="B63" s="2" t="s">
        <v>99</v>
      </c>
      <c r="C63" s="3" t="s">
        <v>18</v>
      </c>
      <c r="D63" s="5" t="s">
        <v>24</v>
      </c>
      <c r="E63" s="5" t="s">
        <v>25</v>
      </c>
      <c r="F63" s="6">
        <v>292</v>
      </c>
      <c r="G63" s="6">
        <v>299</v>
      </c>
      <c r="H63" s="6">
        <v>306</v>
      </c>
      <c r="I63" s="6">
        <v>285</v>
      </c>
      <c r="J63" s="6">
        <v>297</v>
      </c>
      <c r="K63" s="6">
        <v>293</v>
      </c>
      <c r="L63" s="6">
        <v>279</v>
      </c>
      <c r="M63" s="6">
        <v>319</v>
      </c>
      <c r="N63" s="6">
        <v>307</v>
      </c>
      <c r="O63" s="6">
        <v>299</v>
      </c>
      <c r="P63" s="6"/>
      <c r="Q63" s="6">
        <v>304</v>
      </c>
      <c r="R63" s="6">
        <f t="shared" si="6"/>
        <v>3280</v>
      </c>
      <c r="S63" s="6">
        <f t="shared" si="7"/>
        <v>11</v>
      </c>
      <c r="T63" s="6">
        <f>R63-SMALL(F63:Q63,1)-SMALL(F63:Q63,2)-SMALL(F63:Q63,3)-SMALL(F63:Q63,4)</f>
        <v>2131</v>
      </c>
      <c r="U63" s="6">
        <v>38</v>
      </c>
    </row>
    <row r="64" spans="1:21" ht="12.75">
      <c r="A64" s="3">
        <v>6</v>
      </c>
      <c r="B64" s="16" t="s">
        <v>68</v>
      </c>
      <c r="C64" s="9" t="s">
        <v>14</v>
      </c>
      <c r="D64" s="17" t="s">
        <v>24</v>
      </c>
      <c r="E64" s="17" t="s">
        <v>25</v>
      </c>
      <c r="F64" s="6">
        <v>280</v>
      </c>
      <c r="G64" s="6">
        <v>280</v>
      </c>
      <c r="H64" s="6">
        <v>290</v>
      </c>
      <c r="I64" s="6">
        <v>302</v>
      </c>
      <c r="J64" s="6">
        <v>299</v>
      </c>
      <c r="K64" s="6"/>
      <c r="L64" s="6"/>
      <c r="M64" s="6">
        <v>299</v>
      </c>
      <c r="N64" s="6">
        <v>320</v>
      </c>
      <c r="O64" s="6">
        <v>310</v>
      </c>
      <c r="P64" s="6"/>
      <c r="Q64" s="6"/>
      <c r="R64" s="6">
        <f t="shared" si="6"/>
        <v>2380</v>
      </c>
      <c r="S64" s="6">
        <f t="shared" si="7"/>
        <v>8</v>
      </c>
      <c r="T64" s="6">
        <f>R64-SMALL(F64:Q64,1)</f>
        <v>2100</v>
      </c>
      <c r="U64" s="6">
        <v>35</v>
      </c>
    </row>
    <row r="65" spans="1:21" ht="12.75">
      <c r="A65" s="3">
        <v>7</v>
      </c>
      <c r="B65" s="2" t="s">
        <v>74</v>
      </c>
      <c r="C65" s="5" t="s">
        <v>14</v>
      </c>
      <c r="D65" s="5" t="s">
        <v>24</v>
      </c>
      <c r="E65" s="5" t="s">
        <v>25</v>
      </c>
      <c r="F65" s="6">
        <v>294</v>
      </c>
      <c r="G65" s="6">
        <v>270</v>
      </c>
      <c r="H65" s="6">
        <v>256</v>
      </c>
      <c r="I65" s="6">
        <v>290</v>
      </c>
      <c r="J65" s="6">
        <v>300</v>
      </c>
      <c r="K65" s="6">
        <v>282</v>
      </c>
      <c r="L65" s="6">
        <v>271</v>
      </c>
      <c r="M65" s="6">
        <v>303</v>
      </c>
      <c r="N65" s="6">
        <v>303</v>
      </c>
      <c r="O65" s="6">
        <v>292</v>
      </c>
      <c r="P65" s="6">
        <v>279</v>
      </c>
      <c r="Q65" s="6">
        <v>304</v>
      </c>
      <c r="R65" s="6">
        <f t="shared" si="6"/>
        <v>3444</v>
      </c>
      <c r="S65" s="6">
        <f t="shared" si="7"/>
        <v>12</v>
      </c>
      <c r="T65" s="6">
        <f>R65-SMALL(F65:Q65,1)-SMALL(F65:Q65,2)-SMALL(F65:Q65,3)-SMALL(F65:Q65,4)-SMALL(F65:Q65,5)</f>
        <v>2086</v>
      </c>
      <c r="U65" s="6">
        <v>32</v>
      </c>
    </row>
    <row r="66" spans="1:21" ht="12.75">
      <c r="A66" s="3">
        <v>8</v>
      </c>
      <c r="B66" s="10" t="s">
        <v>87</v>
      </c>
      <c r="C66" s="11" t="s">
        <v>17</v>
      </c>
      <c r="D66" s="13" t="s">
        <v>24</v>
      </c>
      <c r="E66" s="13" t="s">
        <v>25</v>
      </c>
      <c r="F66" s="6">
        <v>224</v>
      </c>
      <c r="G66" s="6"/>
      <c r="H66" s="6"/>
      <c r="I66" s="6"/>
      <c r="J66" s="6">
        <v>302</v>
      </c>
      <c r="K66" s="6">
        <v>259</v>
      </c>
      <c r="L66" s="6">
        <v>269</v>
      </c>
      <c r="M66" s="6">
        <v>264</v>
      </c>
      <c r="N66" s="6">
        <v>266</v>
      </c>
      <c r="O66" s="6">
        <v>287</v>
      </c>
      <c r="P66" s="6">
        <v>296</v>
      </c>
      <c r="Q66" s="6">
        <v>307</v>
      </c>
      <c r="R66" s="6">
        <f t="shared" si="6"/>
        <v>2474</v>
      </c>
      <c r="S66" s="6">
        <f t="shared" si="7"/>
        <v>9</v>
      </c>
      <c r="T66" s="6">
        <f>R66-SMALL(F66:Q66,1)-SMALL(F66:Q66,2)</f>
        <v>1991</v>
      </c>
      <c r="U66" s="6">
        <v>29</v>
      </c>
    </row>
    <row r="67" spans="1:21" ht="12.75">
      <c r="A67" s="3">
        <v>9</v>
      </c>
      <c r="B67" s="2" t="s">
        <v>40</v>
      </c>
      <c r="C67" s="5" t="s">
        <v>4</v>
      </c>
      <c r="D67" s="5" t="s">
        <v>24</v>
      </c>
      <c r="E67" s="5" t="s">
        <v>25</v>
      </c>
      <c r="F67" s="6"/>
      <c r="G67" s="6"/>
      <c r="H67" s="6"/>
      <c r="I67" s="6"/>
      <c r="J67" s="6">
        <v>263</v>
      </c>
      <c r="K67" s="6">
        <v>266</v>
      </c>
      <c r="L67" s="6">
        <v>288</v>
      </c>
      <c r="M67" s="6">
        <v>256</v>
      </c>
      <c r="N67" s="6">
        <v>293</v>
      </c>
      <c r="O67" s="6">
        <v>290</v>
      </c>
      <c r="P67" s="6">
        <v>294</v>
      </c>
      <c r="Q67" s="6"/>
      <c r="R67" s="6">
        <f t="shared" si="6"/>
        <v>1950</v>
      </c>
      <c r="S67" s="6">
        <f t="shared" si="7"/>
        <v>7</v>
      </c>
      <c r="T67" s="6">
        <f>R67</f>
        <v>1950</v>
      </c>
      <c r="U67" s="6">
        <v>26</v>
      </c>
    </row>
    <row r="68" spans="1:21" ht="12.75">
      <c r="A68" s="3">
        <v>10</v>
      </c>
      <c r="B68" s="2" t="s">
        <v>71</v>
      </c>
      <c r="C68" s="5" t="s">
        <v>14</v>
      </c>
      <c r="D68" s="5" t="s">
        <v>24</v>
      </c>
      <c r="E68" s="5" t="s">
        <v>25</v>
      </c>
      <c r="F68" s="6">
        <v>276</v>
      </c>
      <c r="G68" s="6">
        <v>256</v>
      </c>
      <c r="H68" s="6">
        <v>231</v>
      </c>
      <c r="I68" s="6"/>
      <c r="J68" s="6">
        <v>256</v>
      </c>
      <c r="K68" s="6">
        <v>223</v>
      </c>
      <c r="L68" s="6">
        <v>266</v>
      </c>
      <c r="M68" s="6">
        <v>267</v>
      </c>
      <c r="N68" s="6">
        <v>275</v>
      </c>
      <c r="O68" s="6">
        <v>255</v>
      </c>
      <c r="P68" s="6"/>
      <c r="Q68" s="6">
        <v>254</v>
      </c>
      <c r="R68" s="6">
        <f t="shared" si="6"/>
        <v>2559</v>
      </c>
      <c r="S68" s="6">
        <f t="shared" si="7"/>
        <v>10</v>
      </c>
      <c r="T68" s="6">
        <f>R68-SMALL(F68:Q68,1)-SMALL(F68:Q68,2)-SMALL(F68:Q68,3)</f>
        <v>1851</v>
      </c>
      <c r="U68" s="6">
        <v>23</v>
      </c>
    </row>
    <row r="69" spans="1:21" ht="12.75">
      <c r="A69" s="3">
        <v>11</v>
      </c>
      <c r="B69" s="10" t="s">
        <v>92</v>
      </c>
      <c r="C69" s="11" t="s">
        <v>17</v>
      </c>
      <c r="D69" s="13" t="s">
        <v>24</v>
      </c>
      <c r="E69" s="13" t="s">
        <v>25</v>
      </c>
      <c r="F69" s="6">
        <v>268</v>
      </c>
      <c r="G69" s="6"/>
      <c r="H69" s="6">
        <v>250</v>
      </c>
      <c r="I69" s="6"/>
      <c r="J69" s="6"/>
      <c r="K69" s="6">
        <v>284</v>
      </c>
      <c r="L69" s="6">
        <v>252</v>
      </c>
      <c r="M69" s="6">
        <v>270</v>
      </c>
      <c r="N69" s="6"/>
      <c r="O69" s="6">
        <v>253</v>
      </c>
      <c r="P69" s="6"/>
      <c r="Q69" s="6">
        <v>250</v>
      </c>
      <c r="R69" s="6">
        <f t="shared" si="6"/>
        <v>1827</v>
      </c>
      <c r="S69" s="6">
        <f t="shared" si="7"/>
        <v>7</v>
      </c>
      <c r="T69" s="6">
        <f>R69</f>
        <v>1827</v>
      </c>
      <c r="U69" s="6">
        <v>26</v>
      </c>
    </row>
    <row r="70" spans="1:21" ht="12.75">
      <c r="A70" s="3">
        <v>13</v>
      </c>
      <c r="B70" s="7" t="s">
        <v>77</v>
      </c>
      <c r="C70" s="5" t="s">
        <v>14</v>
      </c>
      <c r="D70" s="5" t="s">
        <v>24</v>
      </c>
      <c r="E70" s="5" t="s">
        <v>25</v>
      </c>
      <c r="F70" s="6"/>
      <c r="G70" s="6"/>
      <c r="H70" s="6">
        <v>293</v>
      </c>
      <c r="I70" s="6">
        <v>264</v>
      </c>
      <c r="J70" s="6"/>
      <c r="K70" s="6">
        <v>242</v>
      </c>
      <c r="L70" s="6">
        <v>236</v>
      </c>
      <c r="M70" s="6">
        <v>231</v>
      </c>
      <c r="N70" s="6"/>
      <c r="O70" s="6">
        <v>256</v>
      </c>
      <c r="P70" s="6">
        <v>259</v>
      </c>
      <c r="Q70" s="6">
        <v>255</v>
      </c>
      <c r="R70" s="6">
        <f t="shared" si="6"/>
        <v>2036</v>
      </c>
      <c r="S70" s="6">
        <f t="shared" si="7"/>
        <v>8</v>
      </c>
      <c r="T70" s="6">
        <f>R70-SMALL(F70:Q70,1)</f>
        <v>1805</v>
      </c>
      <c r="U70" s="6">
        <v>23</v>
      </c>
    </row>
    <row r="71" spans="3:20" ht="12.75">
      <c r="C71" s="5"/>
      <c r="D71" s="5"/>
      <c r="E71" s="5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1" ht="12.75">
      <c r="A72" s="5">
        <v>1</v>
      </c>
      <c r="B72" s="2" t="s">
        <v>72</v>
      </c>
      <c r="C72" s="5" t="s">
        <v>14</v>
      </c>
      <c r="D72" s="5" t="s">
        <v>24</v>
      </c>
      <c r="E72" s="5" t="s">
        <v>23</v>
      </c>
      <c r="F72" s="6"/>
      <c r="G72" s="6">
        <v>289</v>
      </c>
      <c r="H72" s="6">
        <v>310</v>
      </c>
      <c r="I72" s="6">
        <v>295</v>
      </c>
      <c r="J72" s="6">
        <v>312</v>
      </c>
      <c r="K72" s="6">
        <v>320</v>
      </c>
      <c r="L72" s="6">
        <v>308</v>
      </c>
      <c r="M72" s="6">
        <v>320</v>
      </c>
      <c r="N72" s="6">
        <v>319</v>
      </c>
      <c r="O72" s="6"/>
      <c r="P72" s="6">
        <v>330</v>
      </c>
      <c r="Q72" s="6">
        <v>316</v>
      </c>
      <c r="R72" s="6">
        <f>SUM(F72:Q72)</f>
        <v>3119</v>
      </c>
      <c r="S72" s="6">
        <f>COUNT(F72:Q72)</f>
        <v>10</v>
      </c>
      <c r="T72" s="6">
        <f>R72-SMALL(F72:Q72,1)-SMALL(F72:Q72,2)-SMALL(F72:Q72,3)</f>
        <v>2227</v>
      </c>
      <c r="U72" s="6">
        <v>23</v>
      </c>
    </row>
    <row r="73" spans="1:20" ht="12.75">
      <c r="A73" s="5"/>
      <c r="C73" s="5"/>
      <c r="D73" s="5"/>
      <c r="E73" s="5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1" ht="12.75">
      <c r="A74" s="5">
        <v>1</v>
      </c>
      <c r="B74" s="7" t="s">
        <v>112</v>
      </c>
      <c r="C74" s="5" t="s">
        <v>6</v>
      </c>
      <c r="D74" s="5" t="s">
        <v>27</v>
      </c>
      <c r="E74" s="5" t="s">
        <v>25</v>
      </c>
      <c r="F74" s="6"/>
      <c r="G74" s="6">
        <v>294</v>
      </c>
      <c r="H74" s="6">
        <v>298</v>
      </c>
      <c r="I74" s="6">
        <v>291</v>
      </c>
      <c r="J74" s="6">
        <v>317</v>
      </c>
      <c r="K74" s="6">
        <v>298</v>
      </c>
      <c r="L74" s="6"/>
      <c r="M74" s="6">
        <v>318</v>
      </c>
      <c r="N74" s="6">
        <v>333</v>
      </c>
      <c r="O74" s="6">
        <v>337</v>
      </c>
      <c r="P74" s="6">
        <v>318</v>
      </c>
      <c r="Q74" s="6">
        <v>320</v>
      </c>
      <c r="R74" s="6">
        <f aca="true" t="shared" si="8" ref="R74:R88">SUM(F74:Q74)</f>
        <v>3124</v>
      </c>
      <c r="S74" s="6">
        <f aca="true" t="shared" si="9" ref="S74:S88">COUNT(F74:Q74)</f>
        <v>10</v>
      </c>
      <c r="T74" s="6">
        <f>R74-SMALL(F74:Q74,1)-SMALL(F74:Q74,2)-SMALL(F74:Q74,3)</f>
        <v>2241</v>
      </c>
      <c r="U74" s="6">
        <v>50</v>
      </c>
    </row>
    <row r="75" spans="1:21" ht="12.75">
      <c r="A75" s="5">
        <v>2</v>
      </c>
      <c r="B75" s="2" t="s">
        <v>108</v>
      </c>
      <c r="C75" s="3" t="s">
        <v>18</v>
      </c>
      <c r="D75" s="5" t="s">
        <v>27</v>
      </c>
      <c r="E75" s="5" t="s">
        <v>25</v>
      </c>
      <c r="F75" s="6">
        <v>285</v>
      </c>
      <c r="G75" s="6">
        <v>308</v>
      </c>
      <c r="H75" s="6">
        <v>314</v>
      </c>
      <c r="I75" s="6">
        <v>318</v>
      </c>
      <c r="J75" s="6">
        <v>309</v>
      </c>
      <c r="K75" s="6">
        <v>314</v>
      </c>
      <c r="L75" s="6">
        <v>307</v>
      </c>
      <c r="M75" s="6">
        <v>308</v>
      </c>
      <c r="N75" s="6">
        <v>303</v>
      </c>
      <c r="O75" s="6">
        <v>323</v>
      </c>
      <c r="P75" s="6">
        <v>310</v>
      </c>
      <c r="Q75" s="6">
        <v>306</v>
      </c>
      <c r="R75" s="6">
        <f t="shared" si="8"/>
        <v>3705</v>
      </c>
      <c r="S75" s="6">
        <f t="shared" si="9"/>
        <v>12</v>
      </c>
      <c r="T75" s="6">
        <f>R75-SMALL(F75:Q75,1)-SMALL(F75:Q75,2)-SMALL(F75:Q75,3)-SMALL(F75:Q75,4)-SMALL(F75:Q75,5)</f>
        <v>2196</v>
      </c>
      <c r="U75" s="6">
        <v>47</v>
      </c>
    </row>
    <row r="76" spans="1:21" ht="12.75">
      <c r="A76" s="5">
        <v>3</v>
      </c>
      <c r="B76" s="2" t="s">
        <v>69</v>
      </c>
      <c r="C76" s="5" t="s">
        <v>14</v>
      </c>
      <c r="D76" s="5" t="s">
        <v>27</v>
      </c>
      <c r="E76" s="5" t="s">
        <v>25</v>
      </c>
      <c r="F76" s="6">
        <v>306</v>
      </c>
      <c r="G76" s="6">
        <v>306</v>
      </c>
      <c r="H76" s="6">
        <v>278</v>
      </c>
      <c r="I76" s="6">
        <v>304</v>
      </c>
      <c r="J76" s="6">
        <v>293</v>
      </c>
      <c r="K76" s="6">
        <v>316</v>
      </c>
      <c r="L76" s="6">
        <v>291</v>
      </c>
      <c r="M76" s="6">
        <v>314</v>
      </c>
      <c r="N76" s="6">
        <v>301</v>
      </c>
      <c r="O76" s="6">
        <v>281</v>
      </c>
      <c r="P76" s="6">
        <v>317</v>
      </c>
      <c r="Q76" s="6">
        <v>303</v>
      </c>
      <c r="R76" s="6">
        <f t="shared" si="8"/>
        <v>3610</v>
      </c>
      <c r="S76" s="6">
        <f t="shared" si="9"/>
        <v>12</v>
      </c>
      <c r="T76" s="6">
        <f>R76-SMALL(F76:Q76,1)-SMALL(F76:Q76,2)-SMALL(F76:Q76,3)-SMALL(F76:Q76,4)-SMALL(F76:Q76,5)</f>
        <v>2166</v>
      </c>
      <c r="U76" s="6">
        <v>44</v>
      </c>
    </row>
    <row r="77" spans="1:21" ht="12.75">
      <c r="A77" s="5">
        <v>4</v>
      </c>
      <c r="B77" s="19" t="s">
        <v>85</v>
      </c>
      <c r="C77" s="13" t="s">
        <v>17</v>
      </c>
      <c r="D77" s="13" t="s">
        <v>27</v>
      </c>
      <c r="E77" s="13" t="s">
        <v>25</v>
      </c>
      <c r="F77" s="6">
        <v>302</v>
      </c>
      <c r="G77" s="6">
        <v>301</v>
      </c>
      <c r="H77" s="6">
        <v>301</v>
      </c>
      <c r="I77" s="6">
        <v>303</v>
      </c>
      <c r="J77" s="6">
        <v>310</v>
      </c>
      <c r="K77" s="6">
        <v>300</v>
      </c>
      <c r="L77" s="6">
        <v>302</v>
      </c>
      <c r="M77" s="6">
        <v>305</v>
      </c>
      <c r="N77" s="6">
        <v>308</v>
      </c>
      <c r="O77" s="6">
        <v>306</v>
      </c>
      <c r="P77" s="6">
        <v>297</v>
      </c>
      <c r="Q77" s="6">
        <v>295</v>
      </c>
      <c r="R77" s="6">
        <f t="shared" si="8"/>
        <v>3630</v>
      </c>
      <c r="S77" s="6">
        <f t="shared" si="9"/>
        <v>12</v>
      </c>
      <c r="T77" s="6">
        <f>R77-SMALL(F77:Q77,1)-SMALL(F77:Q77,2)-SMALL(F77:Q77,3)-SMALL(F77:Q77,4)-SMALL(F77:Q77,5)</f>
        <v>2136</v>
      </c>
      <c r="U77" s="6">
        <v>41</v>
      </c>
    </row>
    <row r="78" spans="1:21" ht="12.75">
      <c r="A78" s="5">
        <v>5</v>
      </c>
      <c r="B78" s="2" t="s">
        <v>51</v>
      </c>
      <c r="C78" s="3" t="s">
        <v>7</v>
      </c>
      <c r="D78" s="5" t="s">
        <v>27</v>
      </c>
      <c r="E78" s="5" t="s">
        <v>25</v>
      </c>
      <c r="F78" s="6">
        <v>302</v>
      </c>
      <c r="G78" s="6">
        <v>304</v>
      </c>
      <c r="H78" s="6">
        <v>120</v>
      </c>
      <c r="I78" s="6">
        <v>295</v>
      </c>
      <c r="J78" s="6">
        <v>296</v>
      </c>
      <c r="K78" s="6">
        <v>274</v>
      </c>
      <c r="L78" s="6">
        <v>258</v>
      </c>
      <c r="M78" s="6">
        <v>285</v>
      </c>
      <c r="N78" s="6">
        <v>290</v>
      </c>
      <c r="O78" s="6">
        <v>302</v>
      </c>
      <c r="P78" s="6">
        <v>305</v>
      </c>
      <c r="Q78" s="6">
        <v>309</v>
      </c>
      <c r="R78" s="6">
        <f t="shared" si="8"/>
        <v>3340</v>
      </c>
      <c r="S78" s="6">
        <f t="shared" si="9"/>
        <v>12</v>
      </c>
      <c r="T78" s="6">
        <f>R78-SMALL(F78:Q78,1)-SMALL(F78:Q78,2)-SMALL(F78:Q78,3)-SMALL(F78:Q78,4)-SMALL(F78:Q78,5)</f>
        <v>2113</v>
      </c>
      <c r="U78" s="6">
        <v>38</v>
      </c>
    </row>
    <row r="79" spans="1:21" ht="12.75">
      <c r="A79" s="5">
        <v>6</v>
      </c>
      <c r="B79" s="2" t="s">
        <v>118</v>
      </c>
      <c r="C79" s="3" t="s">
        <v>6</v>
      </c>
      <c r="D79" s="5" t="s">
        <v>27</v>
      </c>
      <c r="E79" s="5" t="s">
        <v>25</v>
      </c>
      <c r="F79" s="6">
        <v>308</v>
      </c>
      <c r="G79" s="6">
        <v>288</v>
      </c>
      <c r="H79" s="6"/>
      <c r="I79" s="6">
        <v>304</v>
      </c>
      <c r="J79" s="6">
        <v>294</v>
      </c>
      <c r="K79" s="6"/>
      <c r="L79" s="6">
        <v>305</v>
      </c>
      <c r="M79" s="6"/>
      <c r="N79" s="6">
        <v>281</v>
      </c>
      <c r="O79" s="6">
        <v>308</v>
      </c>
      <c r="P79" s="6"/>
      <c r="Q79" s="6"/>
      <c r="R79" s="6">
        <f t="shared" si="8"/>
        <v>2088</v>
      </c>
      <c r="S79" s="6">
        <f t="shared" si="9"/>
        <v>7</v>
      </c>
      <c r="T79" s="6">
        <f>R79</f>
        <v>2088</v>
      </c>
      <c r="U79" s="6">
        <v>35</v>
      </c>
    </row>
    <row r="80" spans="1:21" ht="12.75">
      <c r="A80" s="5">
        <v>7</v>
      </c>
      <c r="B80" s="2" t="s">
        <v>50</v>
      </c>
      <c r="C80" s="3" t="s">
        <v>7</v>
      </c>
      <c r="D80" s="5" t="s">
        <v>27</v>
      </c>
      <c r="E80" s="5" t="s">
        <v>25</v>
      </c>
      <c r="F80" s="6">
        <v>306</v>
      </c>
      <c r="G80" s="6">
        <v>279</v>
      </c>
      <c r="H80" s="6">
        <v>100</v>
      </c>
      <c r="I80" s="6">
        <v>285</v>
      </c>
      <c r="J80" s="6">
        <v>319</v>
      </c>
      <c r="K80" s="6"/>
      <c r="L80" s="6">
        <v>280</v>
      </c>
      <c r="M80" s="6">
        <v>291</v>
      </c>
      <c r="N80" s="6"/>
      <c r="O80" s="6">
        <v>301</v>
      </c>
      <c r="P80" s="6">
        <v>286</v>
      </c>
      <c r="Q80" s="6"/>
      <c r="R80" s="6">
        <f t="shared" si="8"/>
        <v>2447</v>
      </c>
      <c r="S80" s="6">
        <f t="shared" si="9"/>
        <v>9</v>
      </c>
      <c r="T80" s="6">
        <f>R80-SMALL(F80:Q80,1)-SMALL(F80:Q80,2)</f>
        <v>2068</v>
      </c>
      <c r="U80" s="6">
        <v>32</v>
      </c>
    </row>
    <row r="81" spans="1:21" ht="12.75">
      <c r="A81" s="5">
        <v>8</v>
      </c>
      <c r="B81" s="2" t="s">
        <v>49</v>
      </c>
      <c r="C81" s="3" t="s">
        <v>7</v>
      </c>
      <c r="D81" s="5" t="s">
        <v>27</v>
      </c>
      <c r="E81" s="5" t="s">
        <v>25</v>
      </c>
      <c r="F81" s="6">
        <v>299</v>
      </c>
      <c r="G81" s="6">
        <v>287</v>
      </c>
      <c r="H81" s="6">
        <v>107</v>
      </c>
      <c r="I81" s="6">
        <v>292</v>
      </c>
      <c r="J81" s="6">
        <v>263</v>
      </c>
      <c r="K81" s="6">
        <v>300</v>
      </c>
      <c r="L81" s="6">
        <v>267</v>
      </c>
      <c r="M81" s="6">
        <v>285</v>
      </c>
      <c r="N81" s="6">
        <v>289</v>
      </c>
      <c r="O81" s="6">
        <v>297</v>
      </c>
      <c r="P81" s="6">
        <v>273</v>
      </c>
      <c r="Q81" s="6">
        <v>282</v>
      </c>
      <c r="R81" s="6">
        <f t="shared" si="8"/>
        <v>3241</v>
      </c>
      <c r="S81" s="6">
        <f t="shared" si="9"/>
        <v>12</v>
      </c>
      <c r="T81" s="6">
        <f>R81-SMALL(F81:Q81,1)-SMALL(F81:Q81,2)-SMALL(F81:Q81,3)-SMALL(F81:Q81,4)-SMALL(F81:Q81,5)</f>
        <v>2049</v>
      </c>
      <c r="U81" s="6">
        <v>29</v>
      </c>
    </row>
    <row r="82" spans="1:21" ht="12.75">
      <c r="A82" s="5">
        <v>9</v>
      </c>
      <c r="B82" s="2" t="s">
        <v>122</v>
      </c>
      <c r="C82" s="3" t="s">
        <v>19</v>
      </c>
      <c r="D82" s="5" t="s">
        <v>27</v>
      </c>
      <c r="E82" s="5" t="s">
        <v>25</v>
      </c>
      <c r="F82" s="6"/>
      <c r="G82" s="6">
        <v>279</v>
      </c>
      <c r="H82" s="6"/>
      <c r="I82" s="6"/>
      <c r="J82" s="6">
        <v>264</v>
      </c>
      <c r="K82" s="6">
        <v>292</v>
      </c>
      <c r="L82" s="6">
        <v>281</v>
      </c>
      <c r="M82" s="6">
        <v>280</v>
      </c>
      <c r="N82" s="6">
        <v>257</v>
      </c>
      <c r="O82" s="6">
        <v>278</v>
      </c>
      <c r="P82" s="6"/>
      <c r="Q82" s="6">
        <v>282</v>
      </c>
      <c r="R82" s="6">
        <f t="shared" si="8"/>
        <v>2213</v>
      </c>
      <c r="S82" s="6">
        <f t="shared" si="9"/>
        <v>8</v>
      </c>
      <c r="T82" s="6">
        <f>R82-SMALL(F82:Q82,1)</f>
        <v>1956</v>
      </c>
      <c r="U82" s="6">
        <v>26</v>
      </c>
    </row>
    <row r="83" spans="1:21" ht="12.75">
      <c r="A83" s="5">
        <v>10</v>
      </c>
      <c r="B83" s="2" t="s">
        <v>37</v>
      </c>
      <c r="C83" s="5" t="s">
        <v>4</v>
      </c>
      <c r="D83" s="5" t="s">
        <v>27</v>
      </c>
      <c r="E83" s="5" t="s">
        <v>25</v>
      </c>
      <c r="F83" s="6">
        <v>269</v>
      </c>
      <c r="G83" s="6">
        <v>285</v>
      </c>
      <c r="H83" s="6">
        <v>258</v>
      </c>
      <c r="I83" s="6">
        <v>275</v>
      </c>
      <c r="J83" s="6">
        <v>274</v>
      </c>
      <c r="K83" s="6">
        <v>279</v>
      </c>
      <c r="L83" s="6">
        <v>284</v>
      </c>
      <c r="M83" s="6">
        <v>277</v>
      </c>
      <c r="N83" s="6">
        <v>228</v>
      </c>
      <c r="O83" s="6">
        <v>270</v>
      </c>
      <c r="P83" s="6">
        <v>280</v>
      </c>
      <c r="Q83" s="6"/>
      <c r="R83" s="6">
        <f t="shared" si="8"/>
        <v>2979</v>
      </c>
      <c r="S83" s="6">
        <f t="shared" si="9"/>
        <v>11</v>
      </c>
      <c r="T83" s="6">
        <f>R83-SMALL(F83:Q83,1)-SMALL(F83:Q83,2)-SMALL(F83:Q83,3)-SMALL(F83:Q83,4)</f>
        <v>1954</v>
      </c>
      <c r="U83" s="6">
        <v>23</v>
      </c>
    </row>
    <row r="84" spans="1:21" ht="12.75">
      <c r="A84" s="5">
        <v>11</v>
      </c>
      <c r="B84" s="12" t="s">
        <v>97</v>
      </c>
      <c r="C84" s="5" t="s">
        <v>18</v>
      </c>
      <c r="D84" s="5" t="s">
        <v>27</v>
      </c>
      <c r="E84" s="5" t="s">
        <v>25</v>
      </c>
      <c r="F84" s="6">
        <v>270</v>
      </c>
      <c r="G84" s="6">
        <v>270</v>
      </c>
      <c r="H84" s="6">
        <v>252</v>
      </c>
      <c r="I84" s="6">
        <v>252</v>
      </c>
      <c r="J84" s="6">
        <v>235</v>
      </c>
      <c r="K84" s="6">
        <v>284</v>
      </c>
      <c r="L84" s="6">
        <v>281</v>
      </c>
      <c r="M84" s="6">
        <v>250</v>
      </c>
      <c r="N84" s="6">
        <v>231</v>
      </c>
      <c r="O84" s="6">
        <v>277</v>
      </c>
      <c r="P84" s="6">
        <v>275</v>
      </c>
      <c r="Q84" s="6">
        <v>273</v>
      </c>
      <c r="R84" s="6">
        <f t="shared" si="8"/>
        <v>3150</v>
      </c>
      <c r="S84" s="6">
        <f t="shared" si="9"/>
        <v>12</v>
      </c>
      <c r="T84" s="6">
        <f>R84-SMALL(F84:Q84,1)-SMALL(F84:Q84,2)-SMALL(F84:Q84,3)-SMALL(F84:Q84,4)-SMALL(F84:Q84,5)</f>
        <v>1930</v>
      </c>
      <c r="U84" s="6">
        <v>35</v>
      </c>
    </row>
    <row r="85" spans="1:21" ht="12.75">
      <c r="A85" s="5">
        <v>12</v>
      </c>
      <c r="B85" s="2" t="s">
        <v>113</v>
      </c>
      <c r="C85" s="3" t="s">
        <v>6</v>
      </c>
      <c r="D85" s="5" t="s">
        <v>27</v>
      </c>
      <c r="E85" s="5" t="s">
        <v>25</v>
      </c>
      <c r="F85" s="6">
        <v>268</v>
      </c>
      <c r="G85" s="6">
        <v>282</v>
      </c>
      <c r="H85" s="6">
        <v>270</v>
      </c>
      <c r="I85" s="6">
        <v>265</v>
      </c>
      <c r="J85" s="6">
        <v>246</v>
      </c>
      <c r="K85" s="6"/>
      <c r="L85" s="6">
        <v>257</v>
      </c>
      <c r="M85" s="6">
        <v>253</v>
      </c>
      <c r="N85" s="6">
        <v>248</v>
      </c>
      <c r="O85" s="6">
        <v>267</v>
      </c>
      <c r="P85" s="6">
        <v>272</v>
      </c>
      <c r="Q85" s="6"/>
      <c r="R85" s="6">
        <f t="shared" si="8"/>
        <v>2628</v>
      </c>
      <c r="S85" s="6">
        <f t="shared" si="9"/>
        <v>10</v>
      </c>
      <c r="T85" s="6">
        <f>R85-SMALL(F85:Q85,1)-SMALL(F85:Q85,2)-SMALL(F85:Q85,3)</f>
        <v>1881</v>
      </c>
      <c r="U85" s="6">
        <v>32</v>
      </c>
    </row>
    <row r="86" spans="1:21" ht="12.75">
      <c r="A86" s="5">
        <v>13</v>
      </c>
      <c r="B86" s="2" t="s">
        <v>73</v>
      </c>
      <c r="C86" s="5" t="s">
        <v>14</v>
      </c>
      <c r="D86" s="5" t="s">
        <v>27</v>
      </c>
      <c r="E86" s="5" t="s">
        <v>25</v>
      </c>
      <c r="F86" s="6"/>
      <c r="G86" s="6">
        <v>291</v>
      </c>
      <c r="H86" s="6"/>
      <c r="I86" s="6">
        <v>282</v>
      </c>
      <c r="J86" s="6">
        <v>238</v>
      </c>
      <c r="K86" s="6">
        <v>250</v>
      </c>
      <c r="L86" s="6">
        <v>229</v>
      </c>
      <c r="M86" s="6">
        <v>240</v>
      </c>
      <c r="N86" s="6">
        <v>228</v>
      </c>
      <c r="O86" s="6"/>
      <c r="P86" s="6">
        <v>264</v>
      </c>
      <c r="Q86" s="6">
        <v>120</v>
      </c>
      <c r="R86" s="6">
        <f t="shared" si="8"/>
        <v>2142</v>
      </c>
      <c r="S86" s="6">
        <f t="shared" si="9"/>
        <v>9</v>
      </c>
      <c r="T86" s="6">
        <f>R86-SMALL(F86:Q86,1)-SMALL(F86:Q86,2)</f>
        <v>1794</v>
      </c>
      <c r="U86" s="6">
        <v>29</v>
      </c>
    </row>
    <row r="87" spans="1:21" ht="12.75">
      <c r="A87" s="5">
        <v>14</v>
      </c>
      <c r="B87" s="10" t="s">
        <v>84</v>
      </c>
      <c r="C87" s="11" t="s">
        <v>17</v>
      </c>
      <c r="D87" s="13" t="s">
        <v>27</v>
      </c>
      <c r="E87" s="13" t="s">
        <v>25</v>
      </c>
      <c r="F87" s="6"/>
      <c r="G87" s="6">
        <v>250</v>
      </c>
      <c r="H87" s="6">
        <v>229</v>
      </c>
      <c r="I87" s="6">
        <v>242</v>
      </c>
      <c r="J87" s="6">
        <v>236</v>
      </c>
      <c r="K87" s="6">
        <v>241</v>
      </c>
      <c r="L87" s="6">
        <v>246</v>
      </c>
      <c r="M87" s="6">
        <v>248</v>
      </c>
      <c r="N87" s="6">
        <v>237</v>
      </c>
      <c r="O87" s="6"/>
      <c r="P87" s="6"/>
      <c r="Q87" s="6"/>
      <c r="R87" s="6">
        <f t="shared" si="8"/>
        <v>1929</v>
      </c>
      <c r="S87" s="6">
        <f t="shared" si="9"/>
        <v>8</v>
      </c>
      <c r="T87" s="6">
        <f>R87-SMALL(F87:Q87,1)</f>
        <v>1700</v>
      </c>
      <c r="U87" s="6">
        <v>26</v>
      </c>
    </row>
    <row r="88" spans="1:21" ht="12.75">
      <c r="A88" s="5">
        <v>15</v>
      </c>
      <c r="B88" s="2" t="s">
        <v>111</v>
      </c>
      <c r="C88" s="3" t="s">
        <v>18</v>
      </c>
      <c r="D88" s="5" t="s">
        <v>27</v>
      </c>
      <c r="E88" s="5" t="s">
        <v>25</v>
      </c>
      <c r="F88" s="6">
        <v>261</v>
      </c>
      <c r="G88" s="6">
        <v>264</v>
      </c>
      <c r="H88" s="6"/>
      <c r="I88" s="6">
        <v>196</v>
      </c>
      <c r="J88" s="6">
        <v>228</v>
      </c>
      <c r="K88" s="6">
        <v>191</v>
      </c>
      <c r="L88" s="6">
        <v>198</v>
      </c>
      <c r="M88" s="6">
        <v>229</v>
      </c>
      <c r="N88" s="6">
        <v>235</v>
      </c>
      <c r="O88" s="6"/>
      <c r="P88" s="6"/>
      <c r="Q88" s="6">
        <v>210</v>
      </c>
      <c r="R88" s="6">
        <f t="shared" si="8"/>
        <v>2012</v>
      </c>
      <c r="S88" s="6">
        <f t="shared" si="9"/>
        <v>9</v>
      </c>
      <c r="T88" s="6">
        <f>R88-SMALL(F88:Q88,1)-SMALL(F88:Q88,2)</f>
        <v>1625</v>
      </c>
      <c r="U88" s="6">
        <v>23</v>
      </c>
    </row>
    <row r="89" spans="1:20" ht="12.75">
      <c r="A89" s="5"/>
      <c r="D89" s="5"/>
      <c r="E89" s="5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1" ht="12.75">
      <c r="A90" s="3">
        <v>1</v>
      </c>
      <c r="B90" s="2" t="s">
        <v>31</v>
      </c>
      <c r="C90" s="5" t="s">
        <v>2</v>
      </c>
      <c r="D90" s="5" t="s">
        <v>27</v>
      </c>
      <c r="E90" s="5" t="s">
        <v>23</v>
      </c>
      <c r="F90" s="6"/>
      <c r="G90" s="6">
        <v>348</v>
      </c>
      <c r="H90" s="6">
        <v>344</v>
      </c>
      <c r="I90" s="6">
        <v>343</v>
      </c>
      <c r="J90" s="6">
        <v>344</v>
      </c>
      <c r="K90" s="6"/>
      <c r="L90" s="6"/>
      <c r="M90" s="6">
        <v>346</v>
      </c>
      <c r="N90" s="6">
        <v>343</v>
      </c>
      <c r="O90" s="6">
        <v>344</v>
      </c>
      <c r="P90" s="6"/>
      <c r="Q90" s="6"/>
      <c r="R90" s="6">
        <f aca="true" t="shared" si="10" ref="R90:R95">SUM(F90:Q90)</f>
        <v>2412</v>
      </c>
      <c r="S90" s="6">
        <f aca="true" t="shared" si="11" ref="S90:S95">COUNT(F90:Q90)</f>
        <v>7</v>
      </c>
      <c r="T90" s="6">
        <f>R90</f>
        <v>2412</v>
      </c>
      <c r="U90" s="6">
        <v>38</v>
      </c>
    </row>
    <row r="91" spans="1:21" ht="12.75">
      <c r="A91" s="9">
        <v>2</v>
      </c>
      <c r="B91" s="2" t="s">
        <v>79</v>
      </c>
      <c r="C91" s="5" t="s">
        <v>14</v>
      </c>
      <c r="D91" s="5" t="s">
        <v>27</v>
      </c>
      <c r="E91" s="5" t="s">
        <v>23</v>
      </c>
      <c r="F91" s="6"/>
      <c r="G91" s="6"/>
      <c r="H91" s="6"/>
      <c r="I91" s="6"/>
      <c r="J91" s="6"/>
      <c r="K91" s="6">
        <v>340</v>
      </c>
      <c r="L91" s="6">
        <v>337</v>
      </c>
      <c r="M91" s="6">
        <v>347</v>
      </c>
      <c r="N91" s="6">
        <v>346</v>
      </c>
      <c r="O91" s="6">
        <v>344</v>
      </c>
      <c r="P91" s="6">
        <v>345</v>
      </c>
      <c r="Q91" s="6">
        <v>348</v>
      </c>
      <c r="R91" s="6">
        <f t="shared" si="10"/>
        <v>2407</v>
      </c>
      <c r="S91" s="6">
        <f t="shared" si="11"/>
        <v>7</v>
      </c>
      <c r="T91" s="6">
        <f>R91</f>
        <v>2407</v>
      </c>
      <c r="U91" s="6">
        <v>35</v>
      </c>
    </row>
    <row r="92" spans="1:21" ht="12.75">
      <c r="A92" s="3">
        <v>3</v>
      </c>
      <c r="B92" s="2" t="s">
        <v>56</v>
      </c>
      <c r="C92" s="3" t="s">
        <v>9</v>
      </c>
      <c r="D92" s="5" t="s">
        <v>27</v>
      </c>
      <c r="E92" s="5" t="s">
        <v>23</v>
      </c>
      <c r="F92" s="6"/>
      <c r="G92" s="6"/>
      <c r="H92" s="6"/>
      <c r="I92" s="6"/>
      <c r="J92" s="6">
        <v>351</v>
      </c>
      <c r="K92" s="6">
        <v>336</v>
      </c>
      <c r="L92" s="6"/>
      <c r="M92" s="6">
        <v>346</v>
      </c>
      <c r="N92" s="6">
        <v>348</v>
      </c>
      <c r="O92" s="6">
        <v>346</v>
      </c>
      <c r="P92" s="6">
        <v>324</v>
      </c>
      <c r="Q92" s="6">
        <v>344</v>
      </c>
      <c r="R92" s="6">
        <f t="shared" si="10"/>
        <v>2395</v>
      </c>
      <c r="S92" s="6">
        <f t="shared" si="11"/>
        <v>7</v>
      </c>
      <c r="T92" s="6">
        <f>R92</f>
        <v>2395</v>
      </c>
      <c r="U92" s="6">
        <v>32</v>
      </c>
    </row>
    <row r="93" spans="1:21" ht="12.75">
      <c r="A93" s="9">
        <v>4</v>
      </c>
      <c r="B93" s="10" t="s">
        <v>95</v>
      </c>
      <c r="C93" s="11" t="s">
        <v>17</v>
      </c>
      <c r="D93" s="11" t="s">
        <v>27</v>
      </c>
      <c r="E93" s="11" t="s">
        <v>23</v>
      </c>
      <c r="F93" s="6">
        <v>329</v>
      </c>
      <c r="G93" s="6">
        <v>327</v>
      </c>
      <c r="H93" s="6">
        <v>334</v>
      </c>
      <c r="I93" s="6">
        <v>342</v>
      </c>
      <c r="J93" s="6">
        <v>344</v>
      </c>
      <c r="K93" s="6"/>
      <c r="L93" s="6">
        <v>342</v>
      </c>
      <c r="M93" s="6">
        <v>326</v>
      </c>
      <c r="N93" s="6">
        <v>349</v>
      </c>
      <c r="O93" s="6">
        <v>336</v>
      </c>
      <c r="P93" s="6">
        <v>340</v>
      </c>
      <c r="Q93" s="6"/>
      <c r="R93" s="6">
        <f t="shared" si="10"/>
        <v>3369</v>
      </c>
      <c r="S93" s="6">
        <f t="shared" si="11"/>
        <v>10</v>
      </c>
      <c r="T93" s="6">
        <f>R93-SMALL(F93:Q93,1)-SMALL(F93:Q93,2)-SMALL(F93:Q93,3)</f>
        <v>2387</v>
      </c>
      <c r="U93" s="6">
        <v>29</v>
      </c>
    </row>
    <row r="94" spans="1:21" ht="12.75">
      <c r="A94" s="3">
        <v>5</v>
      </c>
      <c r="B94" s="2" t="s">
        <v>47</v>
      </c>
      <c r="C94" s="3" t="s">
        <v>5</v>
      </c>
      <c r="D94" s="5" t="s">
        <v>27</v>
      </c>
      <c r="E94" s="5" t="s">
        <v>23</v>
      </c>
      <c r="F94" s="6"/>
      <c r="G94" s="6">
        <v>318</v>
      </c>
      <c r="H94" s="6">
        <v>318</v>
      </c>
      <c r="I94" s="6"/>
      <c r="J94" s="6">
        <v>323</v>
      </c>
      <c r="K94" s="6">
        <v>319</v>
      </c>
      <c r="L94" s="6">
        <v>325</v>
      </c>
      <c r="M94" s="6">
        <v>329</v>
      </c>
      <c r="N94" s="6">
        <v>339</v>
      </c>
      <c r="O94" s="6">
        <v>332</v>
      </c>
      <c r="P94" s="6">
        <v>330</v>
      </c>
      <c r="Q94" s="6">
        <v>334</v>
      </c>
      <c r="R94" s="6">
        <f t="shared" si="10"/>
        <v>3267</v>
      </c>
      <c r="S94" s="6">
        <f t="shared" si="11"/>
        <v>10</v>
      </c>
      <c r="T94" s="6">
        <f>R94-SMALL(F94:Q94,1)-SMALL(F94:Q94,2)-SMALL(F94:Q94,3)</f>
        <v>2312</v>
      </c>
      <c r="U94" s="6">
        <v>26</v>
      </c>
    </row>
    <row r="95" spans="1:21" ht="12.75">
      <c r="A95" s="9">
        <v>6</v>
      </c>
      <c r="B95" s="8" t="s">
        <v>63</v>
      </c>
      <c r="C95" s="9" t="s">
        <v>13</v>
      </c>
      <c r="D95" s="9" t="s">
        <v>27</v>
      </c>
      <c r="E95" s="9" t="s">
        <v>23</v>
      </c>
      <c r="F95" s="6">
        <v>316</v>
      </c>
      <c r="G95" s="6">
        <v>318</v>
      </c>
      <c r="H95" s="6">
        <v>315</v>
      </c>
      <c r="I95" s="6">
        <v>317</v>
      </c>
      <c r="J95" s="6"/>
      <c r="K95" s="6">
        <v>319</v>
      </c>
      <c r="L95" s="6">
        <v>318</v>
      </c>
      <c r="M95" s="6">
        <v>318</v>
      </c>
      <c r="N95" s="6">
        <v>312</v>
      </c>
      <c r="O95" s="6">
        <v>316</v>
      </c>
      <c r="P95" s="6">
        <v>316</v>
      </c>
      <c r="Q95" s="6">
        <v>328</v>
      </c>
      <c r="R95" s="6">
        <f t="shared" si="10"/>
        <v>3493</v>
      </c>
      <c r="S95" s="6">
        <f t="shared" si="11"/>
        <v>11</v>
      </c>
      <c r="T95" s="6">
        <f>R95-SMALL(F95:Q95,1)-SMALL(F95:Q95,2)-SMALL(F95:Q95,3)-SMALL(F95:Q95,4)</f>
        <v>2234</v>
      </c>
      <c r="U95" s="6">
        <v>23</v>
      </c>
    </row>
    <row r="96" spans="1:20" ht="12.75">
      <c r="A96" s="9"/>
      <c r="D96" s="5"/>
      <c r="E96" s="5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1" ht="12.75">
      <c r="A97" s="3">
        <v>1</v>
      </c>
      <c r="B97" s="14" t="s">
        <v>121</v>
      </c>
      <c r="C97" s="3" t="s">
        <v>19</v>
      </c>
      <c r="D97" s="5" t="s">
        <v>22</v>
      </c>
      <c r="E97" s="5" t="s">
        <v>25</v>
      </c>
      <c r="F97" s="6"/>
      <c r="G97" s="6">
        <v>307</v>
      </c>
      <c r="H97" s="6">
        <v>301</v>
      </c>
      <c r="I97" s="6"/>
      <c r="J97" s="6">
        <v>319</v>
      </c>
      <c r="K97" s="6">
        <v>307</v>
      </c>
      <c r="L97" s="6"/>
      <c r="M97" s="6">
        <v>316</v>
      </c>
      <c r="N97" s="6">
        <v>299</v>
      </c>
      <c r="O97" s="6">
        <v>306</v>
      </c>
      <c r="P97" s="6">
        <v>315</v>
      </c>
      <c r="Q97" s="6">
        <v>300</v>
      </c>
      <c r="R97" s="6">
        <f aca="true" t="shared" si="12" ref="R97:R102">SUM(F97:Q97)</f>
        <v>2770</v>
      </c>
      <c r="S97" s="6">
        <f aca="true" t="shared" si="13" ref="S97:S102">COUNT(F97:Q97)</f>
        <v>9</v>
      </c>
      <c r="T97" s="6">
        <f>R97-SMALL(F97:Q97,1)-SMALL(F97:Q97,2)</f>
        <v>2171</v>
      </c>
      <c r="U97" s="6">
        <v>38</v>
      </c>
    </row>
    <row r="98" spans="1:21" ht="12.75">
      <c r="A98" s="9">
        <v>2</v>
      </c>
      <c r="B98" s="10" t="s">
        <v>88</v>
      </c>
      <c r="C98" s="11" t="s">
        <v>17</v>
      </c>
      <c r="D98" s="13" t="s">
        <v>22</v>
      </c>
      <c r="E98" s="13" t="s">
        <v>25</v>
      </c>
      <c r="F98" s="6"/>
      <c r="G98" s="6">
        <v>298</v>
      </c>
      <c r="H98" s="6">
        <v>313</v>
      </c>
      <c r="I98" s="6">
        <v>308</v>
      </c>
      <c r="J98" s="6">
        <v>304</v>
      </c>
      <c r="K98" s="6">
        <v>296</v>
      </c>
      <c r="L98" s="6">
        <v>327</v>
      </c>
      <c r="M98" s="6">
        <v>299</v>
      </c>
      <c r="N98" s="6">
        <v>287</v>
      </c>
      <c r="O98" s="6"/>
      <c r="P98" s="6"/>
      <c r="Q98" s="6"/>
      <c r="R98" s="6">
        <f t="shared" si="12"/>
        <v>2432</v>
      </c>
      <c r="S98" s="6">
        <f t="shared" si="13"/>
        <v>8</v>
      </c>
      <c r="T98" s="6">
        <f>R98-SMALL(F98:Q98,1)</f>
        <v>2145</v>
      </c>
      <c r="U98" s="6">
        <v>35</v>
      </c>
    </row>
    <row r="99" spans="1:21" ht="12.75">
      <c r="A99" s="3">
        <v>3</v>
      </c>
      <c r="B99" s="2" t="s">
        <v>42</v>
      </c>
      <c r="C99" s="5" t="s">
        <v>4</v>
      </c>
      <c r="D99" s="5" t="s">
        <v>22</v>
      </c>
      <c r="E99" s="5" t="s">
        <v>25</v>
      </c>
      <c r="F99" s="6">
        <v>264</v>
      </c>
      <c r="G99" s="6">
        <v>267</v>
      </c>
      <c r="H99" s="6">
        <v>303</v>
      </c>
      <c r="I99" s="6">
        <v>270</v>
      </c>
      <c r="J99" s="6">
        <v>243</v>
      </c>
      <c r="K99" s="6">
        <v>295</v>
      </c>
      <c r="L99" s="6">
        <v>282</v>
      </c>
      <c r="M99" s="6">
        <v>279</v>
      </c>
      <c r="N99" s="6">
        <v>283</v>
      </c>
      <c r="O99" s="6">
        <v>264</v>
      </c>
      <c r="P99" s="6">
        <v>293</v>
      </c>
      <c r="Q99" s="6"/>
      <c r="R99" s="6">
        <f t="shared" si="12"/>
        <v>3043</v>
      </c>
      <c r="S99" s="6">
        <f t="shared" si="13"/>
        <v>11</v>
      </c>
      <c r="T99" s="6">
        <f>R99-SMALL(F99:Q99,1)-SMALL(F99:Q99,2)-SMALL(F99:Q99,3)-SMALL(F99:Q99,4)</f>
        <v>2005</v>
      </c>
      <c r="U99" s="6">
        <v>32</v>
      </c>
    </row>
    <row r="100" spans="1:21" ht="12.75">
      <c r="A100" s="9">
        <v>4</v>
      </c>
      <c r="B100" s="12" t="s">
        <v>98</v>
      </c>
      <c r="C100" s="3" t="s">
        <v>18</v>
      </c>
      <c r="D100" s="5" t="s">
        <v>22</v>
      </c>
      <c r="E100" s="5" t="s">
        <v>25</v>
      </c>
      <c r="F100" s="6"/>
      <c r="G100" s="6">
        <v>270</v>
      </c>
      <c r="H100" s="6">
        <v>267</v>
      </c>
      <c r="I100" s="6">
        <v>268</v>
      </c>
      <c r="J100" s="6">
        <v>284</v>
      </c>
      <c r="K100" s="6"/>
      <c r="L100" s="6">
        <v>272</v>
      </c>
      <c r="M100" s="6"/>
      <c r="N100" s="6">
        <v>247</v>
      </c>
      <c r="O100" s="6">
        <v>267</v>
      </c>
      <c r="P100" s="6"/>
      <c r="Q100" s="6">
        <v>249</v>
      </c>
      <c r="R100" s="6">
        <f t="shared" si="12"/>
        <v>2124</v>
      </c>
      <c r="S100" s="6">
        <f t="shared" si="13"/>
        <v>8</v>
      </c>
      <c r="T100" s="6">
        <f>R100-SMALL(F100:Q100,1)</f>
        <v>1877</v>
      </c>
      <c r="U100" s="6">
        <v>29</v>
      </c>
    </row>
    <row r="101" spans="1:21" ht="12.75">
      <c r="A101" s="3">
        <v>5</v>
      </c>
      <c r="B101" s="7" t="s">
        <v>60</v>
      </c>
      <c r="C101" s="3" t="s">
        <v>12</v>
      </c>
      <c r="D101" s="3" t="s">
        <v>22</v>
      </c>
      <c r="E101" s="3" t="s">
        <v>25</v>
      </c>
      <c r="F101" s="6"/>
      <c r="G101" s="6">
        <v>263</v>
      </c>
      <c r="H101" s="6">
        <v>255</v>
      </c>
      <c r="I101" s="6">
        <v>258</v>
      </c>
      <c r="J101" s="6">
        <v>269</v>
      </c>
      <c r="K101" s="6"/>
      <c r="L101" s="6">
        <v>278</v>
      </c>
      <c r="M101" s="6">
        <v>241</v>
      </c>
      <c r="N101" s="6">
        <v>257</v>
      </c>
      <c r="O101" s="6">
        <v>254</v>
      </c>
      <c r="P101" s="6">
        <v>266</v>
      </c>
      <c r="Q101" s="6"/>
      <c r="R101" s="6">
        <f t="shared" si="12"/>
        <v>2341</v>
      </c>
      <c r="S101" s="6">
        <f t="shared" si="13"/>
        <v>9</v>
      </c>
      <c r="T101" s="6">
        <f>R101-SMALL(F101:Q101,1)-SMALL(F101:Q101,2)</f>
        <v>1846</v>
      </c>
      <c r="U101" s="6">
        <v>26</v>
      </c>
    </row>
    <row r="102" spans="1:21" ht="12.75">
      <c r="A102" s="9">
        <v>6</v>
      </c>
      <c r="B102" s="2" t="s">
        <v>35</v>
      </c>
      <c r="C102" s="5" t="s">
        <v>3</v>
      </c>
      <c r="D102" s="5" t="s">
        <v>22</v>
      </c>
      <c r="E102" s="5" t="s">
        <v>25</v>
      </c>
      <c r="F102" s="6">
        <v>235</v>
      </c>
      <c r="G102" s="6">
        <v>219</v>
      </c>
      <c r="H102" s="6">
        <v>197</v>
      </c>
      <c r="I102" s="6">
        <v>113</v>
      </c>
      <c r="J102" s="6">
        <v>239</v>
      </c>
      <c r="K102" s="6">
        <v>216</v>
      </c>
      <c r="L102" s="6">
        <v>213</v>
      </c>
      <c r="M102" s="6">
        <v>232</v>
      </c>
      <c r="N102" s="6">
        <v>263</v>
      </c>
      <c r="O102" s="6">
        <v>250</v>
      </c>
      <c r="P102" s="6">
        <v>269</v>
      </c>
      <c r="Q102" s="6">
        <v>243</v>
      </c>
      <c r="R102" s="6">
        <f t="shared" si="12"/>
        <v>2689</v>
      </c>
      <c r="S102" s="6">
        <f t="shared" si="13"/>
        <v>12</v>
      </c>
      <c r="T102" s="6">
        <f>R102-SMALL(F102:Q102,1)-SMALL(F102:Q102,2)-SMALL(F102:Q102,3)-SMALL(F102:Q102,4)-SMALL(F102:Q102,5)</f>
        <v>1731</v>
      </c>
      <c r="U102" s="6">
        <v>23</v>
      </c>
    </row>
    <row r="103" spans="1:20" ht="12.75">
      <c r="A103" s="9"/>
      <c r="D103" s="5"/>
      <c r="E103" s="5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1" ht="12.75">
      <c r="A104" s="3">
        <v>1</v>
      </c>
      <c r="B104" s="2" t="s">
        <v>34</v>
      </c>
      <c r="C104" s="5" t="s">
        <v>3</v>
      </c>
      <c r="D104" s="5" t="s">
        <v>22</v>
      </c>
      <c r="E104" s="5" t="s">
        <v>23</v>
      </c>
      <c r="F104" s="6">
        <v>326</v>
      </c>
      <c r="G104" s="6">
        <v>323</v>
      </c>
      <c r="H104" s="6">
        <v>334</v>
      </c>
      <c r="I104" s="6">
        <v>322</v>
      </c>
      <c r="J104" s="6">
        <v>334</v>
      </c>
      <c r="K104" s="6">
        <v>328</v>
      </c>
      <c r="L104" s="6">
        <v>322</v>
      </c>
      <c r="M104" s="6">
        <v>329</v>
      </c>
      <c r="N104" s="6">
        <v>332</v>
      </c>
      <c r="O104" s="6">
        <v>337</v>
      </c>
      <c r="P104" s="6">
        <v>321</v>
      </c>
      <c r="Q104" s="6">
        <v>325</v>
      </c>
      <c r="R104" s="6">
        <f aca="true" t="shared" si="14" ref="R104:R109">SUM(F104:Q104)</f>
        <v>3933</v>
      </c>
      <c r="S104" s="6">
        <f aca="true" t="shared" si="15" ref="S104:S109">COUNT(F104:Q104)</f>
        <v>12</v>
      </c>
      <c r="T104" s="6">
        <f>R104-SMALL(F104:Q104,1)-SMALL(F104:Q104,2)-SMALL(F104:Q104,3)-SMALL(F104:Q104,4)-SMALL(F104:Q104,5)</f>
        <v>2320</v>
      </c>
      <c r="U104" s="6">
        <v>38</v>
      </c>
    </row>
    <row r="105" spans="1:21" ht="12.75">
      <c r="A105" s="9">
        <v>2</v>
      </c>
      <c r="B105" s="12" t="s">
        <v>90</v>
      </c>
      <c r="C105" s="11" t="s">
        <v>17</v>
      </c>
      <c r="D105" s="5" t="s">
        <v>22</v>
      </c>
      <c r="E105" s="5" t="s">
        <v>23</v>
      </c>
      <c r="F105" s="6">
        <v>331</v>
      </c>
      <c r="G105" s="6">
        <v>321</v>
      </c>
      <c r="H105" s="6">
        <v>328</v>
      </c>
      <c r="I105" s="6">
        <v>319</v>
      </c>
      <c r="J105" s="6">
        <v>323</v>
      </c>
      <c r="K105" s="6">
        <v>317</v>
      </c>
      <c r="L105" s="6">
        <v>315</v>
      </c>
      <c r="M105" s="6">
        <v>319</v>
      </c>
      <c r="N105" s="6">
        <v>312</v>
      </c>
      <c r="O105" s="6">
        <v>308</v>
      </c>
      <c r="P105" s="6">
        <v>310</v>
      </c>
      <c r="Q105" s="6">
        <v>328</v>
      </c>
      <c r="R105" s="6">
        <f t="shared" si="14"/>
        <v>3831</v>
      </c>
      <c r="S105" s="6">
        <f t="shared" si="15"/>
        <v>12</v>
      </c>
      <c r="T105" s="6">
        <f>R105-SMALL(F105:Q105,1)-SMALL(F105:Q105,2)-SMALL(F105:Q105,3)-SMALL(F105:Q105,4)-SMALL(F105:Q105,5)</f>
        <v>2269</v>
      </c>
      <c r="U105" s="6">
        <v>35</v>
      </c>
    </row>
    <row r="106" spans="1:21" ht="12.75">
      <c r="A106" s="3">
        <v>3</v>
      </c>
      <c r="B106" s="2" t="s">
        <v>52</v>
      </c>
      <c r="C106" s="3" t="s">
        <v>8</v>
      </c>
      <c r="D106" s="5" t="s">
        <v>22</v>
      </c>
      <c r="E106" s="5" t="s">
        <v>23</v>
      </c>
      <c r="F106" s="6">
        <v>324</v>
      </c>
      <c r="G106" s="6">
        <v>279</v>
      </c>
      <c r="H106" s="6">
        <v>314</v>
      </c>
      <c r="I106" s="6"/>
      <c r="J106" s="6">
        <v>317</v>
      </c>
      <c r="K106" s="6">
        <v>320</v>
      </c>
      <c r="L106" s="6">
        <v>308</v>
      </c>
      <c r="M106" s="6">
        <v>320</v>
      </c>
      <c r="N106" s="6">
        <v>329</v>
      </c>
      <c r="O106" s="6">
        <v>310</v>
      </c>
      <c r="P106" s="6">
        <v>306</v>
      </c>
      <c r="Q106" s="6">
        <v>320</v>
      </c>
      <c r="R106" s="6">
        <f t="shared" si="14"/>
        <v>3447</v>
      </c>
      <c r="S106" s="6">
        <f t="shared" si="15"/>
        <v>11</v>
      </c>
      <c r="T106" s="6">
        <f>R106-SMALL(F106:Q106,1)-SMALL(F106:Q106,2)-SMALL(F106:Q106,3)-SMALL(F106:Q106,4)</f>
        <v>2244</v>
      </c>
      <c r="U106" s="6">
        <v>32</v>
      </c>
    </row>
    <row r="107" spans="1:21" ht="12.75">
      <c r="A107" s="9">
        <v>4</v>
      </c>
      <c r="B107" s="7" t="s">
        <v>82</v>
      </c>
      <c r="C107" s="5" t="s">
        <v>16</v>
      </c>
      <c r="D107" s="5" t="s">
        <v>22</v>
      </c>
      <c r="E107" s="20" t="s">
        <v>23</v>
      </c>
      <c r="F107" s="6">
        <v>280</v>
      </c>
      <c r="G107" s="6">
        <v>312</v>
      </c>
      <c r="H107" s="6"/>
      <c r="I107" s="6">
        <v>309</v>
      </c>
      <c r="J107" s="6">
        <v>315</v>
      </c>
      <c r="K107" s="6">
        <v>306</v>
      </c>
      <c r="L107" s="6">
        <v>315</v>
      </c>
      <c r="M107" s="6">
        <v>325</v>
      </c>
      <c r="N107" s="6">
        <v>315</v>
      </c>
      <c r="O107" s="6">
        <v>313</v>
      </c>
      <c r="P107" s="6">
        <v>315</v>
      </c>
      <c r="Q107" s="6"/>
      <c r="R107" s="6">
        <f t="shared" si="14"/>
        <v>3105</v>
      </c>
      <c r="S107" s="6">
        <f t="shared" si="15"/>
        <v>10</v>
      </c>
      <c r="T107" s="6">
        <f>R107-SMALL(F107:Q107,1)-SMALL(F107:Q107,2)-SMALL(F107:Q107,3)</f>
        <v>2210</v>
      </c>
      <c r="U107" s="6">
        <v>29</v>
      </c>
    </row>
    <row r="108" spans="1:21" ht="12.75">
      <c r="A108" s="5">
        <v>5</v>
      </c>
      <c r="B108" s="7" t="s">
        <v>83</v>
      </c>
      <c r="C108" s="5" t="s">
        <v>16</v>
      </c>
      <c r="D108" s="5" t="s">
        <v>22</v>
      </c>
      <c r="E108" s="5" t="s">
        <v>23</v>
      </c>
      <c r="F108" s="6"/>
      <c r="G108" s="6">
        <v>294</v>
      </c>
      <c r="H108" s="6">
        <v>315</v>
      </c>
      <c r="I108" s="6">
        <v>312</v>
      </c>
      <c r="J108" s="6">
        <v>296</v>
      </c>
      <c r="K108" s="6">
        <v>305</v>
      </c>
      <c r="L108" s="6">
        <v>294</v>
      </c>
      <c r="M108" s="6">
        <v>308</v>
      </c>
      <c r="N108" s="6">
        <v>319</v>
      </c>
      <c r="O108" s="6">
        <v>305</v>
      </c>
      <c r="P108" s="6">
        <v>288</v>
      </c>
      <c r="Q108" s="6">
        <v>299</v>
      </c>
      <c r="R108" s="6">
        <f t="shared" si="14"/>
        <v>3335</v>
      </c>
      <c r="S108" s="6">
        <f t="shared" si="15"/>
        <v>11</v>
      </c>
      <c r="T108" s="6">
        <f>R108-SMALL(F108:Q108,1)-SMALL(F108:Q108,2)-SMALL(F108:Q108,3)-SMALL(F108:Q108,4)</f>
        <v>2163</v>
      </c>
      <c r="U108" s="6">
        <v>26</v>
      </c>
    </row>
    <row r="109" spans="1:21" ht="12.75">
      <c r="A109" s="5">
        <v>6</v>
      </c>
      <c r="B109" s="16" t="s">
        <v>124</v>
      </c>
      <c r="C109" s="9" t="s">
        <v>14</v>
      </c>
      <c r="D109" s="17" t="s">
        <v>22</v>
      </c>
      <c r="E109" s="17" t="s">
        <v>23</v>
      </c>
      <c r="F109" s="6"/>
      <c r="G109" s="6">
        <v>288</v>
      </c>
      <c r="H109" s="6">
        <v>301</v>
      </c>
      <c r="I109" s="6">
        <v>288</v>
      </c>
      <c r="J109" s="6"/>
      <c r="K109" s="6">
        <v>292</v>
      </c>
      <c r="L109" s="6">
        <v>280</v>
      </c>
      <c r="M109" s="6"/>
      <c r="N109" s="6">
        <v>273</v>
      </c>
      <c r="O109" s="6">
        <v>284</v>
      </c>
      <c r="P109" s="6">
        <v>288</v>
      </c>
      <c r="Q109" s="6"/>
      <c r="R109" s="6">
        <f t="shared" si="14"/>
        <v>2294</v>
      </c>
      <c r="S109" s="6">
        <f t="shared" si="15"/>
        <v>8</v>
      </c>
      <c r="T109" s="6">
        <f>R109-SMALL(F109:Q109,1)</f>
        <v>2021</v>
      </c>
      <c r="U109" s="6">
        <v>23</v>
      </c>
    </row>
    <row r="111" ht="12.75">
      <c r="U111" s="6">
        <f>SUM(U4:U109)</f>
        <v>3106</v>
      </c>
    </row>
  </sheetData>
  <printOptions/>
  <pageMargins left="0" right="0" top="0.984251968503937" bottom="0.3937007874015748" header="0.5905511811023623" footer="0.5118110236220472"/>
  <pageSetup orientation="portrait" paperSize="9" scale="90" r:id="rId1"/>
  <headerFooter alignWithMargins="0">
    <oddHeader>&amp;CEindstand  3  pijlen  na  12  van de  12  wedstrijden  2023 - 2024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TORFS-VANDEUN</dc:creator>
  <cp:keywords/>
  <dc:description/>
  <cp:lastModifiedBy>TORFS-VANDEUN</cp:lastModifiedBy>
  <cp:lastPrinted>2024-04-15T12:46:54Z</cp:lastPrinted>
  <dcterms:created xsi:type="dcterms:W3CDTF">2023-10-04T12:52:38Z</dcterms:created>
  <dcterms:modified xsi:type="dcterms:W3CDTF">2024-04-15T13:22:35Z</dcterms:modified>
  <cp:category/>
  <cp:version/>
  <cp:contentType/>
  <cp:contentStatus/>
</cp:coreProperties>
</file>